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405" activeTab="0"/>
  </bookViews>
  <sheets>
    <sheet name="Lapas1" sheetId="1" r:id="rId1"/>
    <sheet name="Lapas2" sheetId="2" r:id="rId2"/>
    <sheet name="Lapas3" sheetId="3" r:id="rId3"/>
    <sheet name="Lapas4" sheetId="4" r:id="rId4"/>
    <sheet name="Lapas5" sheetId="5" r:id="rId5"/>
    <sheet name="Lapas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<sst xmlns="http://schemas.openxmlformats.org/spreadsheetml/2006/main" count="509" uniqueCount="184">
  <si>
    <t xml:space="preserve"> TIKSLŲ, PROGRAMŲ, PROGRAMŲ TIKSLŲ, UŽDAVINIŲ, UŽDAVINIŲ VERTINIMO KRITERIJŲ, PRIEMONIŲ IR PRIEMONIŲ IŠLAIDŲ SUVESTINĖ</t>
  </si>
  <si>
    <t>tūkst. Lt</t>
  </si>
  <si>
    <t>Programos tikslo kodas</t>
  </si>
  <si>
    <t>Uždavinio kodas</t>
  </si>
  <si>
    <t>Priemonės kodas</t>
  </si>
  <si>
    <t>Priemonės pavadinimas</t>
  </si>
  <si>
    <t>Priemonės požymis</t>
  </si>
  <si>
    <t>Funkcinės klasifikacijos kodas</t>
  </si>
  <si>
    <t>Asignavimų valdytojo kodas</t>
  </si>
  <si>
    <t>Priemonės vykdytojo kodas</t>
  </si>
  <si>
    <t>Finansavimo šaltinis</t>
  </si>
  <si>
    <t>2013 metų išlaidų projektas</t>
  </si>
  <si>
    <t>Priemonės vertinimo kriterijus</t>
  </si>
  <si>
    <t>Iš viso</t>
  </si>
  <si>
    <t>Išlaidoms</t>
  </si>
  <si>
    <t>Turtui įsigyti ir finansiniams įsipareigojimams vykdyti</t>
  </si>
  <si>
    <t>pavadinimas</t>
  </si>
  <si>
    <t>planas</t>
  </si>
  <si>
    <t>Iš jų - darbo užmokesčiui</t>
  </si>
  <si>
    <t>2012 m.</t>
  </si>
  <si>
    <t>2013 m.</t>
  </si>
  <si>
    <r>
      <t xml:space="preserve">Strateginis tikslas 
</t>
    </r>
    <r>
      <rPr>
        <b/>
        <sz val="11"/>
        <color indexed="17"/>
        <rFont val="Times New Roman"/>
        <family val="1"/>
      </rPr>
      <t>Gyvenimo aplinkos kokybės gerinimas teikiant paslaugas švietimo, kultūros, sveikatinimo ir sporto srityse bei kuriant socialinę atskirtį mažinančią socialinės apsaugos sistemą.</t>
    </r>
  </si>
  <si>
    <t>01</t>
  </si>
  <si>
    <t xml:space="preserve">Bendrųjų  ugdymo programų įgyvendinimas ir gimnazijos veiklos pristatymas </t>
  </si>
  <si>
    <t>Įgyvendinti Bendrąsias  programas</t>
  </si>
  <si>
    <t>Ugdymo programų įgyvendinimas</t>
  </si>
  <si>
    <t>25</t>
  </si>
  <si>
    <t>VB</t>
  </si>
  <si>
    <t>Mokinių skaičius</t>
  </si>
  <si>
    <t>Iš viso:</t>
  </si>
  <si>
    <t>Optimalus klasių komplektų skaičius</t>
  </si>
  <si>
    <t>Ugdymo aplinkos finansavimas</t>
  </si>
  <si>
    <t>SB</t>
  </si>
  <si>
    <t xml:space="preserve">Mokinių skaičiaus vidurkis klasėse </t>
  </si>
  <si>
    <t>02</t>
  </si>
  <si>
    <t>SP</t>
  </si>
  <si>
    <t>03</t>
  </si>
  <si>
    <t>Iš viso uždaviniui:</t>
  </si>
  <si>
    <t>Pristatyti gimnazijos  veiklą</t>
  </si>
  <si>
    <t>Respublikinių konferencijų organizavimas</t>
  </si>
  <si>
    <t xml:space="preserve">Respublikinių konferencijų skaičius </t>
  </si>
  <si>
    <t>4</t>
  </si>
  <si>
    <t>KT</t>
  </si>
  <si>
    <t>Dalyvių skaičius</t>
  </si>
  <si>
    <t>100</t>
  </si>
  <si>
    <t>Mokinių dalyvavimas olimpiadose, konkursuose, varžybose, parodose.</t>
  </si>
  <si>
    <t>Komandiruotų pedagogų skaičius</t>
  </si>
  <si>
    <t>8</t>
  </si>
  <si>
    <t xml:space="preserve">Olimpiadų, konkursų, varžybų, varžybų  skaičius </t>
  </si>
  <si>
    <t>Mokinių, dalyvių skaičius</t>
  </si>
  <si>
    <t xml:space="preserve">Spaudinių apie gimnaziją, jos veiklą, parengimas </t>
  </si>
  <si>
    <t>Spaudinių skaičius</t>
  </si>
  <si>
    <t>KT(2%)</t>
  </si>
  <si>
    <t>Iš viso tikslui:</t>
  </si>
  <si>
    <t>Gimnazijos materialinės ir techninės bazės stiprinimas</t>
  </si>
  <si>
    <t>Užtikrinti gimnazijos  funkcionavimą</t>
  </si>
  <si>
    <t>Vandentiekio, kanalizacijos ir centralinio šildymo sistemos remontas</t>
  </si>
  <si>
    <t>20 m</t>
  </si>
  <si>
    <t>20m</t>
  </si>
  <si>
    <t>Koridorių, sanitarinių mazgų, valgyklos remontas.</t>
  </si>
  <si>
    <t>Išdažyti koridoriai, valgykla, aktų salė</t>
  </si>
  <si>
    <t>800m2</t>
  </si>
  <si>
    <t>900m2</t>
  </si>
  <si>
    <t>Sanitarinių mazgų remontas</t>
  </si>
  <si>
    <t>1vnt</t>
  </si>
  <si>
    <t xml:space="preserve">Iš viso </t>
  </si>
  <si>
    <t>Šildymo sistemos hidrauliniai bandymai.</t>
  </si>
  <si>
    <t>Gimnazijos pastato ir sporto salės šiluminių mazgų hidrauliniai bandymai</t>
  </si>
  <si>
    <t>2 vnt</t>
  </si>
  <si>
    <t>Gerinti gimnazijos  higienines sąlygas</t>
  </si>
  <si>
    <t>VL</t>
  </si>
  <si>
    <t>Pastato  kapitalinis remontas</t>
  </si>
  <si>
    <t>Sporto aikštyno įrengimas.</t>
  </si>
  <si>
    <t>Sporto aikštyno įrengimas</t>
  </si>
  <si>
    <t>Valgyklos virtuvės įrangos atnaujinimas.</t>
  </si>
  <si>
    <t xml:space="preserve">Virtuvės inventorius </t>
  </si>
  <si>
    <t>04</t>
  </si>
  <si>
    <t>Teritorijos aptvėrimas tvora.</t>
  </si>
  <si>
    <r>
      <t>Aptverta gimnazij</t>
    </r>
    <r>
      <rPr>
        <sz val="9"/>
        <color indexed="8"/>
        <rFont val="Times New Roman"/>
        <family val="1"/>
      </rPr>
      <t xml:space="preserve">os teritorija </t>
    </r>
  </si>
  <si>
    <t>IŠ viso</t>
  </si>
  <si>
    <t>05</t>
  </si>
  <si>
    <t>Modernizuoti gimnazijos mokymo bazę</t>
  </si>
  <si>
    <t>Aprūpinti mokomuosius kabinetus naujomis mokymo priemonėmis</t>
  </si>
  <si>
    <t xml:space="preserve">Kabinetų, aprūpintų KT ir kitomis mokymo priemonėmis, skaičius </t>
  </si>
  <si>
    <t>KT(ES)</t>
  </si>
  <si>
    <t>Darbo vietų mokytojams papildymas kompiuterine technika ir baldais</t>
  </si>
  <si>
    <t xml:space="preserve"> Kompiuterinės technikos ir baldų skaičius </t>
  </si>
  <si>
    <t>Nuotolinio mokymo mokiniams organizavimas</t>
  </si>
  <si>
    <t>Organizuoti mokytojams nuotolinio mokymo kursus</t>
  </si>
  <si>
    <t xml:space="preserve">Mokytojų, išklausiusių nuotolinio mokymo kursus, skaičius </t>
  </si>
  <si>
    <t>Parengti I-IV klasėms nuotolinio mokymo programas</t>
  </si>
  <si>
    <t xml:space="preserve">Mokinių skaičius </t>
  </si>
  <si>
    <t xml:space="preserve">Klasės, kurioms parengtos nuotolinio mokymo programos </t>
  </si>
  <si>
    <t>III</t>
  </si>
  <si>
    <t>III, IV</t>
  </si>
  <si>
    <t>I-IV</t>
  </si>
  <si>
    <t>Teikti mokiniams papildomą pagalbą, atsižvelgiant į jo poreikius</t>
  </si>
  <si>
    <t>Mokytojų, teikiančių konsultacijas skaičius</t>
  </si>
  <si>
    <t>Mokinių, kurie naudojasi konsultacijomis, skaičius</t>
  </si>
  <si>
    <t>Mokiniams, turintiems mokymosi sunkumų, siūlyti modulius, padėsiančius pagilinti žinias.</t>
  </si>
  <si>
    <t>Modulių skaičius</t>
  </si>
  <si>
    <t>Mokiniams, turintiems socialinių problemų, sudaryti sąlygas gauti socialinio pedagogo konsultaciją</t>
  </si>
  <si>
    <t xml:space="preserve">Suteiktų konsultacijų skaičius </t>
  </si>
  <si>
    <r>
      <t>Iš viso</t>
    </r>
    <r>
      <rPr>
        <b/>
        <sz val="10"/>
        <rFont val="Arial"/>
        <family val="2"/>
      </rPr>
      <t>:</t>
    </r>
  </si>
  <si>
    <t>Kūrybingos, aktyvios ir atviros gimnazijos bendruomenės formavimas puoselėjant S. Daukanto vertybes</t>
  </si>
  <si>
    <t>Stiprinti ryšius su asocijuotomis ir S. Daukanto vardą turinčiomis mokyklomis</t>
  </si>
  <si>
    <t>Suorganizuoti  bendrus renginius su S. Daukanto vardą turinčiomis mokyklomis</t>
  </si>
  <si>
    <t>Pravestų renginių skaičius</t>
  </si>
  <si>
    <t>Organizuoti atvirų durų dienas asocijuotų mokyklų mokinimas</t>
  </si>
  <si>
    <t>Pravesti įvairius renginius su asocijuotomis mokyklomis</t>
  </si>
  <si>
    <t>Gimnazijos bendruomenės atstovams dalyvauti tradiciniuose miesto organizuojamuose renginiuose</t>
  </si>
  <si>
    <t>Renginių skaičius</t>
  </si>
  <si>
    <t xml:space="preserve">Dalyvių skaičius </t>
  </si>
  <si>
    <t>Suorganizuoti renginius miesto bendruomenei.</t>
  </si>
  <si>
    <t>Tobulinti ir įvairinti informavimo apie gimnazijos veiklą formas ir metodus</t>
  </si>
  <si>
    <t>Atnaujintas gimnazijos tinklalapis</t>
  </si>
  <si>
    <t>Parodų skaičius</t>
  </si>
  <si>
    <t>Koncertų skaičius</t>
  </si>
  <si>
    <t xml:space="preserve">Parengti straipsnius spaudai apie gimnazijos veiklą </t>
  </si>
  <si>
    <t>Parengtų straipsnių skaičius</t>
  </si>
  <si>
    <t>Sukurti filmus apie gimnaziją</t>
  </si>
  <si>
    <t>Filmų skaičius</t>
  </si>
  <si>
    <t>1</t>
  </si>
  <si>
    <t>Išleisti  leidinius apie gimnaziją, konferencijų medžiagą, mokytojų patirtį</t>
  </si>
  <si>
    <t>Leidinių su konferencijos medžiaga skaičius</t>
  </si>
  <si>
    <t>Mokytojų išleistų leidinių skaičius</t>
  </si>
  <si>
    <t>Inicijuoti naujas darbo formas su tėvais</t>
  </si>
  <si>
    <t>Organizuojami renginiai pasitelkus tėvus savanorius.</t>
  </si>
  <si>
    <t xml:space="preserve">Pravesta renginių </t>
  </si>
  <si>
    <t>Tėvų savanorių skaičius</t>
  </si>
  <si>
    <t>Klasių auklėtojams pravesti nemažiau kaip vieną aktyvų tėvų susirinkimą</t>
  </si>
  <si>
    <t>Pravesti susirinkimais</t>
  </si>
  <si>
    <t>Dalyvavusių tėvų skaičius</t>
  </si>
  <si>
    <t>Organizuoti atvirų durų dienas tėvams</t>
  </si>
  <si>
    <t>Organizuotų renginių skaičius</t>
  </si>
  <si>
    <t>Kiekvieno dalyko mokytojams skirti užduotį mokiniui, kurią reikėtų atlikti kartu su tėvais</t>
  </si>
  <si>
    <t>Skirtų užduočių skaičius</t>
  </si>
  <si>
    <t>Tėvų, padėjusių atlikti užduotis skaičius</t>
  </si>
  <si>
    <t>Skatinti mokinius aktyviai dalyvauti gimnazijos veikloje, domėtis kraštotyra</t>
  </si>
  <si>
    <t>Suorganizuoti  kraštotyrines ekskursijas mokiniams</t>
  </si>
  <si>
    <t xml:space="preserve">Ekskursijų skaičius </t>
  </si>
  <si>
    <t>Ekskursijose dalyvavusių mokinių skaičius</t>
  </si>
  <si>
    <t>Organizuoti mokinių idėjų mugę</t>
  </si>
  <si>
    <t>Dalyvavusių mokinių skaičius</t>
  </si>
  <si>
    <t>Įgyvendintų idėjų skaičius</t>
  </si>
  <si>
    <t>Sudaryti  mokinių organizacines grupes  respublikinių  konferencijų gimnazijoje parengimui ir organizavimui.</t>
  </si>
  <si>
    <t>Organizacinių grupių skaičius</t>
  </si>
  <si>
    <t>KT(EU)</t>
  </si>
  <si>
    <t xml:space="preserve">Tarptautinių projektų skaičius </t>
  </si>
  <si>
    <t xml:space="preserve">Dalyvaujančių projekte mokinių skaičius </t>
  </si>
  <si>
    <t>Iš viso tikslui :</t>
  </si>
  <si>
    <t xml:space="preserve">Iš viso  programai: </t>
  </si>
  <si>
    <t>2011 m. išlaidos</t>
  </si>
  <si>
    <t>2012 m. išlaidų projektas</t>
  </si>
  <si>
    <t>2012 metais patvirtinta Šiaulių m. savivaldybės tarybos</t>
  </si>
  <si>
    <t>2014 metų išlaidų projektas</t>
  </si>
  <si>
    <t>2014 m.</t>
  </si>
  <si>
    <r>
      <t xml:space="preserve">Simono </t>
    </r>
    <r>
      <rPr>
        <b/>
        <u val="single"/>
        <sz val="11"/>
        <rFont val="Times New Roman"/>
        <family val="1"/>
      </rPr>
      <t>Daukanto</t>
    </r>
    <r>
      <rPr>
        <b/>
        <u val="single"/>
        <sz val="11"/>
        <color indexed="8"/>
        <rFont val="Times New Roman"/>
        <family val="1"/>
      </rPr>
      <t xml:space="preserve"> gimnazijos švietimo prieinamumo ir kokybės užtikrinimo 2012–2014 metais programa
</t>
    </r>
  </si>
  <si>
    <t>Sporto salės stogo remontas</t>
  </si>
  <si>
    <t>Pakeista sporto salės stogo danga</t>
  </si>
  <si>
    <t>600 kv. m.</t>
  </si>
  <si>
    <t>Atsižvelgiant į mokinių poreikius plėsti įvairių ugdymo paslaugų pasiūlą</t>
  </si>
  <si>
    <t>Parengti tvarką dėl galimybės mokiniams pereiti iš vieno mokymosi lygio į kitą</t>
  </si>
  <si>
    <t xml:space="preserve">Mokomieji dalykai, kuriems sukurta metodika skaičius </t>
  </si>
  <si>
    <t xml:space="preserve">Tvarkų ir pataisų skaičius  </t>
  </si>
  <si>
    <t xml:space="preserve">Mokomųjų dalykų, kuriuose mokiniai suskirstyti į lygius, skaičius </t>
  </si>
  <si>
    <t>Įsitraukti į tarptautinius   projektus</t>
  </si>
  <si>
    <t>Vykdant atskirų dalykų mokymą, sudaryti mokinių grupes atsižvelgiant į jų žinių lygį</t>
  </si>
  <si>
    <t>Sukurti atskiriems mokomiesiems dalykams metodiką, leidžiančią nustatyti mokinių žinių lygį</t>
  </si>
  <si>
    <t>Sudaryti pamokų tvarkaraštį, leidžiantį organizuoti atskirų dalykų mokymą atsižvelgiant į mokinių žinių lygį</t>
  </si>
  <si>
    <t xml:space="preserve">Atnaujinti gimnazijos tinklalapio dizainą ir sistemingai talpinti informaciją apie gimnazijos veiklą </t>
  </si>
  <si>
    <t>Organizuoti  mokinių ir mokytojų kūrybinių darbų parodas ir koncertus.</t>
  </si>
  <si>
    <t>Dalinė gimnazijos pastato renovacija.</t>
  </si>
  <si>
    <t>2 vnt.</t>
  </si>
  <si>
    <t>3 vnt.</t>
  </si>
  <si>
    <t>15 vnt.</t>
  </si>
  <si>
    <t>Sudaryti mokytojų, kurie  konsultuotų mokinius po savo vedamų pamokų ar turimų tvarkaraštyje  "langų", sąrašą.</t>
  </si>
  <si>
    <t>Aktyviai prisidėti prie miesto kultūrinio gyvenimo</t>
  </si>
  <si>
    <t>Informacijos atnaujino skaičius per savaitę</t>
  </si>
  <si>
    <t>Inžinerinių tinklų remontas ir priežiūra.</t>
  </si>
  <si>
    <t>1 vnt.</t>
  </si>
  <si>
    <t>Finansinių įsiskolinimų už 2011 suteiktas paslaugas padengimas</t>
  </si>
  <si>
    <t xml:space="preserve">ŠIAULIŲ  SIMONO DAUKANTO GIMNAZIJOS 2012-2014 METŲ STRATEGINIO VEIKLOS PLANO
  Įstaigos pavadinimas
2011-2014 METŲ ŠVIETIMO PRIEINAMUMO IR KOKYBĖS UŽTIKRINIMO PROGRAMOS TIKSLŲ, UŽDAVINIŲ VERTINIMO KRITERIJŲ, PRIEMONIŲ IR PRIEMONIŲ IŠLAIDŲ SUVESTINĖ
</t>
  </si>
  <si>
    <r>
      <t>Iš viso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</si>
</sst>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Taip&quot;;&quot;Taip&quot;;&quot;Ne&quot;"/>
    <numFmt numFmtId="172" formatCode="&quot;Teisinga&quot;;&quot;Teisinga&quot;;&quot;Klaidinga&quot;"/>
    <numFmt numFmtId="173" formatCode="[$€-2]\ ###,000_);[Red]\([$€-2]\ ###,000\)"/>
    <numFmt numFmtId="174" formatCode="00000"/>
    <numFmt numFmtId="175" formatCode="[$-427]yyyy\ &quot;m.&quot;\ mmmm\ d\ &quot;d.&quot;"/>
    <numFmt numFmtId="176" formatCode="_-* #,##0.000\ _L_t_-;\-* #,##0.000\ _L_t_-;_-* &quot;-&quot;??\ _L_t_-;_-@_-"/>
    <numFmt numFmtId="177" formatCode="0.00000"/>
    <numFmt numFmtId="178" formatCode="0.0;[Red]0.0"/>
  </numFmts>
  <fonts count="6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b/>
      <sz val="8"/>
      <name val="Arial"/>
      <family val="2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ck"/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ck"/>
      <bottom style="thick"/>
    </border>
    <border>
      <left style="medium"/>
      <right style="thin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n"/>
      <right style="medium"/>
      <top style="thick"/>
      <bottom style="thin"/>
    </border>
    <border>
      <left style="thin"/>
      <right style="medium"/>
      <top>
        <color indexed="63"/>
      </top>
      <bottom style="thick"/>
    </border>
    <border>
      <left>
        <color indexed="63"/>
      </left>
      <right style="medium"/>
      <top style="thick"/>
      <bottom style="thin"/>
    </border>
    <border>
      <left style="medium"/>
      <right style="thin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22" borderId="5" applyNumberForma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4">
    <xf numFmtId="0" fontId="0" fillId="0" borderId="0" xfId="0" applyAlignment="1">
      <alignment/>
    </xf>
    <xf numFmtId="0" fontId="5" fillId="0" borderId="10" xfId="42" applyFont="1" applyFill="1" applyBorder="1" applyAlignment="1">
      <alignment horizontal="left" vertical="center" wrapText="1"/>
      <protection/>
    </xf>
    <xf numFmtId="0" fontId="5" fillId="0" borderId="11" xfId="42" applyFont="1" applyFill="1" applyBorder="1" applyAlignment="1">
      <alignment horizontal="left" vertical="center" wrapText="1"/>
      <protection/>
    </xf>
    <xf numFmtId="0" fontId="5" fillId="0" borderId="12" xfId="42" applyFont="1" applyFill="1" applyBorder="1" applyAlignment="1">
      <alignment horizontal="left" vertical="center" wrapText="1"/>
      <protection/>
    </xf>
    <xf numFmtId="0" fontId="4" fillId="0" borderId="0" xfId="42" applyFont="1" applyAlignment="1">
      <alignment horizontal="center" vertical="top" wrapText="1"/>
      <protection/>
    </xf>
    <xf numFmtId="0" fontId="5" fillId="0" borderId="0" xfId="42" applyFont="1" applyAlignment="1">
      <alignment horizontal="center" vertical="top" wrapText="1"/>
      <protection/>
    </xf>
    <xf numFmtId="0" fontId="5" fillId="0" borderId="0" xfId="42" applyFont="1" applyFill="1" applyAlignment="1">
      <alignment horizontal="center" vertical="top" wrapText="1"/>
      <protection/>
    </xf>
    <xf numFmtId="0" fontId="3" fillId="0" borderId="0" xfId="42" applyFont="1" applyFill="1" applyAlignment="1">
      <alignment vertical="top"/>
      <protection/>
    </xf>
    <xf numFmtId="0" fontId="3" fillId="0" borderId="0" xfId="42" applyNumberFormat="1" applyFont="1" applyFill="1" applyAlignment="1">
      <alignment vertical="top"/>
      <protection/>
    </xf>
    <xf numFmtId="0" fontId="3" fillId="0" borderId="0" xfId="42" applyFont="1" applyFill="1" applyAlignment="1">
      <alignment horizontal="center" vertical="top"/>
      <protection/>
    </xf>
    <xf numFmtId="0" fontId="3" fillId="0" borderId="13" xfId="42" applyFont="1" applyFill="1" applyBorder="1" applyAlignment="1">
      <alignment horizontal="center" vertical="top" textRotation="90" wrapText="1"/>
      <protection/>
    </xf>
    <xf numFmtId="0" fontId="3" fillId="0" borderId="14" xfId="42" applyFont="1" applyFill="1" applyBorder="1" applyAlignment="1">
      <alignment horizontal="center" vertical="top" textRotation="90" wrapText="1"/>
      <protection/>
    </xf>
    <xf numFmtId="0" fontId="3" fillId="0" borderId="15" xfId="42" applyFont="1" applyFill="1" applyBorder="1" applyAlignment="1">
      <alignment horizontal="center" vertical="top" textRotation="90" wrapText="1"/>
      <protection/>
    </xf>
    <xf numFmtId="0" fontId="3" fillId="0" borderId="15" xfId="42" applyFont="1" applyFill="1" applyBorder="1" applyAlignment="1">
      <alignment horizontal="center" vertical="top" wrapText="1"/>
      <protection/>
    </xf>
    <xf numFmtId="0" fontId="3" fillId="0" borderId="16" xfId="42" applyFont="1" applyFill="1" applyBorder="1" applyAlignment="1">
      <alignment horizontal="center" vertical="center" textRotation="90" wrapText="1"/>
      <protection/>
    </xf>
    <xf numFmtId="0" fontId="3" fillId="0" borderId="17" xfId="42" applyFont="1" applyFill="1" applyBorder="1" applyAlignment="1">
      <alignment horizontal="center" vertical="center" textRotation="90" wrapText="1"/>
      <protection/>
    </xf>
    <xf numFmtId="0" fontId="3" fillId="0" borderId="16" xfId="42" applyNumberFormat="1" applyFont="1" applyFill="1" applyBorder="1" applyAlignment="1">
      <alignment horizontal="center" vertical="center" textRotation="90" wrapText="1"/>
      <protection/>
    </xf>
    <xf numFmtId="0" fontId="6" fillId="0" borderId="18" xfId="42" applyFont="1" applyFill="1" applyBorder="1" applyAlignment="1">
      <alignment horizontal="center" vertical="center" wrapText="1"/>
      <protection/>
    </xf>
    <xf numFmtId="0" fontId="6" fillId="0" borderId="14" xfId="42" applyFont="1" applyFill="1" applyBorder="1" applyAlignment="1">
      <alignment horizontal="center" vertical="center" wrapText="1"/>
      <protection/>
    </xf>
    <xf numFmtId="0" fontId="6" fillId="0" borderId="15" xfId="42" applyFont="1" applyFill="1" applyBorder="1" applyAlignment="1">
      <alignment horizontal="center" vertical="center" wrapText="1"/>
      <protection/>
    </xf>
    <xf numFmtId="0" fontId="6" fillId="0" borderId="13" xfId="42" applyFont="1" applyFill="1" applyBorder="1" applyAlignment="1">
      <alignment horizontal="center" vertical="center" wrapText="1"/>
      <protection/>
    </xf>
    <xf numFmtId="0" fontId="6" fillId="0" borderId="19" xfId="42" applyFont="1" applyFill="1" applyBorder="1" applyAlignment="1">
      <alignment horizontal="center" vertical="center" wrapText="1"/>
      <protection/>
    </xf>
    <xf numFmtId="0" fontId="6" fillId="0" borderId="20" xfId="42" applyFont="1" applyFill="1" applyBorder="1" applyAlignment="1">
      <alignment horizontal="center" vertical="center"/>
      <protection/>
    </xf>
    <xf numFmtId="0" fontId="6" fillId="0" borderId="21" xfId="42" applyFont="1" applyFill="1" applyBorder="1" applyAlignment="1">
      <alignment horizontal="center" vertical="center"/>
      <protection/>
    </xf>
    <xf numFmtId="0" fontId="6" fillId="0" borderId="22" xfId="42" applyFont="1" applyFill="1" applyBorder="1" applyAlignment="1">
      <alignment horizontal="center" vertical="center"/>
      <protection/>
    </xf>
    <xf numFmtId="0" fontId="3" fillId="0" borderId="23" xfId="42" applyFont="1" applyFill="1" applyBorder="1" applyAlignment="1">
      <alignment horizontal="center" vertical="top" textRotation="90" wrapText="1"/>
      <protection/>
    </xf>
    <xf numFmtId="0" fontId="3" fillId="0" borderId="24" xfId="42" applyFont="1" applyFill="1" applyBorder="1" applyAlignment="1">
      <alignment horizontal="center" vertical="top" textRotation="90" wrapText="1"/>
      <protection/>
    </xf>
    <xf numFmtId="0" fontId="3" fillId="0" borderId="25" xfId="42" applyFont="1" applyFill="1" applyBorder="1" applyAlignment="1">
      <alignment horizontal="center" vertical="top" textRotation="90" wrapText="1"/>
      <protection/>
    </xf>
    <xf numFmtId="0" fontId="3" fillId="0" borderId="25" xfId="42" applyFont="1" applyFill="1" applyBorder="1" applyAlignment="1">
      <alignment horizontal="center" vertical="top" wrapText="1"/>
      <protection/>
    </xf>
    <xf numFmtId="0" fontId="3" fillId="0" borderId="26" xfId="42" applyFont="1" applyFill="1" applyBorder="1" applyAlignment="1">
      <alignment horizontal="center" vertical="center" textRotation="90" wrapText="1"/>
      <protection/>
    </xf>
    <xf numFmtId="0" fontId="3" fillId="0" borderId="27" xfId="42" applyFont="1" applyFill="1" applyBorder="1" applyAlignment="1">
      <alignment horizontal="center" vertical="center" textRotation="90" wrapText="1"/>
      <protection/>
    </xf>
    <xf numFmtId="0" fontId="3" fillId="0" borderId="26" xfId="42" applyNumberFormat="1" applyFont="1" applyFill="1" applyBorder="1" applyAlignment="1">
      <alignment horizontal="center" vertical="center" textRotation="90" wrapText="1"/>
      <protection/>
    </xf>
    <xf numFmtId="0" fontId="3" fillId="0" borderId="28" xfId="42" applyFont="1" applyFill="1" applyBorder="1" applyAlignment="1">
      <alignment horizontal="center" vertical="center" textRotation="90" wrapText="1"/>
      <protection/>
    </xf>
    <xf numFmtId="0" fontId="3" fillId="0" borderId="24" xfId="42" applyFont="1" applyFill="1" applyBorder="1" applyAlignment="1">
      <alignment horizontal="center" vertical="center"/>
      <protection/>
    </xf>
    <xf numFmtId="0" fontId="3" fillId="0" borderId="29" xfId="42" applyFont="1" applyFill="1" applyBorder="1" applyAlignment="1">
      <alignment horizontal="center" vertical="center" textRotation="90" wrapText="1"/>
      <protection/>
    </xf>
    <xf numFmtId="0" fontId="3" fillId="0" borderId="30" xfId="42" applyFont="1" applyFill="1" applyBorder="1" applyAlignment="1">
      <alignment horizontal="center" vertical="center" textRotation="90" wrapText="1"/>
      <protection/>
    </xf>
    <xf numFmtId="0" fontId="3" fillId="0" borderId="30" xfId="42" applyFont="1" applyFill="1" applyBorder="1" applyAlignment="1">
      <alignment horizontal="center" vertical="center" textRotation="90"/>
      <protection/>
    </xf>
    <xf numFmtId="0" fontId="3" fillId="0" borderId="31" xfId="42" applyFont="1" applyFill="1" applyBorder="1" applyAlignment="1">
      <alignment horizontal="center" vertical="center"/>
      <protection/>
    </xf>
    <xf numFmtId="0" fontId="3" fillId="0" borderId="32" xfId="42" applyFont="1" applyFill="1" applyBorder="1" applyAlignment="1">
      <alignment horizontal="center" vertical="top" textRotation="90" wrapText="1"/>
      <protection/>
    </xf>
    <xf numFmtId="0" fontId="3" fillId="0" borderId="33" xfId="42" applyFont="1" applyFill="1" applyBorder="1" applyAlignment="1">
      <alignment horizontal="center" vertical="top" textRotation="90" wrapText="1"/>
      <protection/>
    </xf>
    <xf numFmtId="0" fontId="3" fillId="0" borderId="34" xfId="42" applyFont="1" applyFill="1" applyBorder="1" applyAlignment="1">
      <alignment horizontal="center" vertical="top" textRotation="90" wrapText="1"/>
      <protection/>
    </xf>
    <xf numFmtId="0" fontId="3" fillId="0" borderId="34" xfId="42" applyFont="1" applyFill="1" applyBorder="1" applyAlignment="1">
      <alignment horizontal="center" vertical="top" wrapText="1"/>
      <protection/>
    </xf>
    <xf numFmtId="0" fontId="3" fillId="0" borderId="35" xfId="42" applyFont="1" applyFill="1" applyBorder="1" applyAlignment="1">
      <alignment horizontal="center" vertical="center" textRotation="90" wrapText="1"/>
      <protection/>
    </xf>
    <xf numFmtId="0" fontId="3" fillId="0" borderId="36" xfId="42" applyFont="1" applyFill="1" applyBorder="1" applyAlignment="1">
      <alignment horizontal="center" vertical="center" textRotation="90" wrapText="1"/>
      <protection/>
    </xf>
    <xf numFmtId="0" fontId="3" fillId="0" borderId="35" xfId="42" applyNumberFormat="1" applyFont="1" applyFill="1" applyBorder="1" applyAlignment="1">
      <alignment horizontal="center" vertical="center" textRotation="90" wrapText="1"/>
      <protection/>
    </xf>
    <xf numFmtId="0" fontId="3" fillId="0" borderId="37" xfId="42" applyFont="1" applyFill="1" applyBorder="1" applyAlignment="1">
      <alignment horizontal="center" vertical="center" textRotation="90" wrapText="1"/>
      <protection/>
    </xf>
    <xf numFmtId="0" fontId="3" fillId="0" borderId="33" xfId="42" applyFont="1" applyFill="1" applyBorder="1" applyAlignment="1">
      <alignment vertical="center" textRotation="90" wrapText="1"/>
      <protection/>
    </xf>
    <xf numFmtId="0" fontId="3" fillId="0" borderId="38" xfId="42" applyFont="1" applyFill="1" applyBorder="1" applyAlignment="1">
      <alignment horizontal="center" vertical="center" textRotation="90" wrapText="1"/>
      <protection/>
    </xf>
    <xf numFmtId="0" fontId="3" fillId="0" borderId="39" xfId="42" applyFont="1" applyFill="1" applyBorder="1" applyAlignment="1">
      <alignment horizontal="center" vertical="center" textRotation="90" wrapText="1"/>
      <protection/>
    </xf>
    <xf numFmtId="0" fontId="3" fillId="0" borderId="33" xfId="42" applyFont="1" applyFill="1" applyBorder="1" applyAlignment="1">
      <alignment horizontal="center" vertical="center" textRotation="90" wrapText="1"/>
      <protection/>
    </xf>
    <xf numFmtId="0" fontId="3" fillId="0" borderId="33" xfId="42" applyFont="1" applyFill="1" applyBorder="1" applyAlignment="1">
      <alignment horizontal="left" vertical="center" textRotation="90" wrapText="1"/>
      <protection/>
    </xf>
    <xf numFmtId="0" fontId="3" fillId="0" borderId="39" xfId="42" applyFont="1" applyFill="1" applyBorder="1" applyAlignment="1">
      <alignment horizontal="center" vertical="center" textRotation="90"/>
      <protection/>
    </xf>
    <xf numFmtId="0" fontId="3" fillId="0" borderId="33" xfId="42" applyFont="1" applyFill="1" applyBorder="1" applyAlignment="1">
      <alignment horizontal="center" vertical="center" textRotation="90"/>
      <protection/>
    </xf>
    <xf numFmtId="0" fontId="3" fillId="0" borderId="40" xfId="42" applyFont="1" applyFill="1" applyBorder="1" applyAlignment="1">
      <alignment horizontal="center" vertical="center" textRotation="90"/>
      <protection/>
    </xf>
    <xf numFmtId="0" fontId="3" fillId="0" borderId="41" xfId="42" applyFont="1" applyFill="1" applyBorder="1" applyAlignment="1">
      <alignment horizontal="center" vertical="center" textRotation="90"/>
      <protection/>
    </xf>
    <xf numFmtId="49" fontId="8" fillId="33" borderId="42" xfId="42" applyNumberFormat="1" applyFont="1" applyFill="1" applyBorder="1" applyAlignment="1">
      <alignment horizontal="left" vertical="top" wrapText="1"/>
      <protection/>
    </xf>
    <xf numFmtId="49" fontId="8" fillId="33" borderId="43" xfId="42" applyNumberFormat="1" applyFont="1" applyFill="1" applyBorder="1" applyAlignment="1">
      <alignment horizontal="left" vertical="top" wrapText="1"/>
      <protection/>
    </xf>
    <xf numFmtId="49" fontId="8" fillId="33" borderId="44" xfId="42" applyNumberFormat="1" applyFont="1" applyFill="1" applyBorder="1" applyAlignment="1">
      <alignment horizontal="left" vertical="top" wrapText="1"/>
      <protection/>
    </xf>
    <xf numFmtId="0" fontId="10" fillId="34" borderId="45" xfId="42" applyFont="1" applyFill="1" applyBorder="1" applyAlignment="1">
      <alignment horizontal="left" vertical="top" wrapText="1"/>
      <protection/>
    </xf>
    <xf numFmtId="0" fontId="10" fillId="34" borderId="46" xfId="42" applyFont="1" applyFill="1" applyBorder="1" applyAlignment="1">
      <alignment horizontal="left" vertical="top" wrapText="1"/>
      <protection/>
    </xf>
    <xf numFmtId="0" fontId="10" fillId="34" borderId="47" xfId="42" applyFont="1" applyFill="1" applyBorder="1" applyAlignment="1">
      <alignment horizontal="left" vertical="top" wrapText="1"/>
      <protection/>
    </xf>
    <xf numFmtId="49" fontId="6" fillId="35" borderId="48" xfId="42" applyNumberFormat="1" applyFont="1" applyFill="1" applyBorder="1" applyAlignment="1">
      <alignment horizontal="center" vertical="top" wrapText="1"/>
      <protection/>
    </xf>
    <xf numFmtId="0" fontId="11" fillId="35" borderId="49" xfId="42" applyFont="1" applyFill="1" applyBorder="1" applyAlignment="1">
      <alignment horizontal="left" vertical="top"/>
      <protection/>
    </xf>
    <xf numFmtId="0" fontId="11" fillId="35" borderId="50" xfId="42" applyFont="1" applyFill="1" applyBorder="1" applyAlignment="1">
      <alignment horizontal="left" vertical="top"/>
      <protection/>
    </xf>
    <xf numFmtId="49" fontId="12" fillId="35" borderId="51" xfId="42" applyNumberFormat="1" applyFont="1" applyFill="1" applyBorder="1" applyAlignment="1">
      <alignment horizontal="center" vertical="top"/>
      <protection/>
    </xf>
    <xf numFmtId="49" fontId="12" fillId="36" borderId="52" xfId="42" applyNumberFormat="1" applyFont="1" applyFill="1" applyBorder="1" applyAlignment="1">
      <alignment horizontal="center" vertical="top"/>
      <protection/>
    </xf>
    <xf numFmtId="0" fontId="12" fillId="36" borderId="52" xfId="42" applyFont="1" applyFill="1" applyBorder="1" applyAlignment="1">
      <alignment horizontal="left" vertical="top" wrapText="1"/>
      <protection/>
    </xf>
    <xf numFmtId="0" fontId="12" fillId="36" borderId="10" xfId="42" applyFont="1" applyFill="1" applyBorder="1" applyAlignment="1">
      <alignment horizontal="left" vertical="top" wrapText="1"/>
      <protection/>
    </xf>
    <xf numFmtId="49" fontId="12" fillId="35" borderId="13" xfId="42" applyNumberFormat="1" applyFont="1" applyFill="1" applyBorder="1" applyAlignment="1">
      <alignment horizontal="center" vertical="center"/>
      <protection/>
    </xf>
    <xf numFmtId="49" fontId="12" fillId="36" borderId="14" xfId="42" applyNumberFormat="1" applyFont="1" applyFill="1" applyBorder="1" applyAlignment="1">
      <alignment horizontal="center" vertical="center"/>
      <protection/>
    </xf>
    <xf numFmtId="49" fontId="12" fillId="0" borderId="14" xfId="42" applyNumberFormat="1" applyFont="1" applyFill="1" applyBorder="1" applyAlignment="1">
      <alignment horizontal="center" vertical="center"/>
      <protection/>
    </xf>
    <xf numFmtId="49" fontId="12" fillId="0" borderId="53" xfId="42" applyNumberFormat="1" applyFont="1" applyFill="1" applyBorder="1" applyAlignment="1">
      <alignment horizontal="center" vertical="center"/>
      <protection/>
    </xf>
    <xf numFmtId="0" fontId="5" fillId="0" borderId="53" xfId="42" applyFont="1" applyFill="1" applyBorder="1" applyAlignment="1">
      <alignment horizontal="left" vertical="center" wrapText="1"/>
      <protection/>
    </xf>
    <xf numFmtId="0" fontId="3" fillId="0" borderId="17" xfId="42" applyFont="1" applyFill="1" applyBorder="1" applyAlignment="1">
      <alignment horizontal="center" vertical="center" wrapText="1"/>
      <protection/>
    </xf>
    <xf numFmtId="49" fontId="3" fillId="0" borderId="17" xfId="42" applyNumberFormat="1" applyFont="1" applyFill="1" applyBorder="1" applyAlignment="1">
      <alignment horizontal="center" vertical="center" wrapText="1"/>
      <protection/>
    </xf>
    <xf numFmtId="49" fontId="13" fillId="0" borderId="17" xfId="42" applyNumberFormat="1" applyFont="1" applyFill="1" applyBorder="1" applyAlignment="1">
      <alignment horizontal="center" vertical="center"/>
      <protection/>
    </xf>
    <xf numFmtId="49" fontId="3" fillId="0" borderId="17" xfId="42" applyNumberFormat="1" applyFont="1" applyFill="1" applyBorder="1" applyAlignment="1">
      <alignment horizontal="center" vertical="center"/>
      <protection/>
    </xf>
    <xf numFmtId="0" fontId="12" fillId="0" borderId="16" xfId="42" applyFont="1" applyFill="1" applyBorder="1" applyAlignment="1">
      <alignment horizontal="center" vertical="center"/>
      <protection/>
    </xf>
    <xf numFmtId="164" fontId="14" fillId="0" borderId="18" xfId="42" applyNumberFormat="1" applyFont="1" applyFill="1" applyBorder="1" applyAlignment="1">
      <alignment horizontal="center" vertical="center"/>
      <protection/>
    </xf>
    <xf numFmtId="164" fontId="14" fillId="0" borderId="14" xfId="42" applyNumberFormat="1" applyFont="1" applyFill="1" applyBorder="1" applyAlignment="1">
      <alignment horizontal="center" vertical="center"/>
      <protection/>
    </xf>
    <xf numFmtId="164" fontId="14" fillId="0" borderId="19" xfId="42" applyNumberFormat="1" applyFont="1" applyFill="1" applyBorder="1" applyAlignment="1">
      <alignment horizontal="center" vertical="center"/>
      <protection/>
    </xf>
    <xf numFmtId="164" fontId="14" fillId="0" borderId="13" xfId="42" applyNumberFormat="1" applyFont="1" applyFill="1" applyBorder="1" applyAlignment="1">
      <alignment horizontal="center" vertical="center"/>
      <protection/>
    </xf>
    <xf numFmtId="164" fontId="14" fillId="0" borderId="17" xfId="42" applyNumberFormat="1" applyFont="1" applyFill="1" applyBorder="1" applyAlignment="1">
      <alignment horizontal="center" vertical="center" wrapText="1"/>
      <protection/>
    </xf>
    <xf numFmtId="0" fontId="15" fillId="0" borderId="48" xfId="42" applyFont="1" applyBorder="1" applyAlignment="1">
      <alignment wrapText="1"/>
      <protection/>
    </xf>
    <xf numFmtId="0" fontId="3" fillId="0" borderId="54" xfId="42" applyFont="1" applyFill="1" applyBorder="1" applyAlignment="1">
      <alignment horizontal="center" vertical="center"/>
      <protection/>
    </xf>
    <xf numFmtId="0" fontId="3" fillId="0" borderId="55" xfId="42" applyFont="1" applyFill="1" applyBorder="1" applyAlignment="1">
      <alignment horizontal="center" vertical="center"/>
      <protection/>
    </xf>
    <xf numFmtId="49" fontId="12" fillId="35" borderId="56" xfId="42" applyNumberFormat="1" applyFont="1" applyFill="1" applyBorder="1" applyAlignment="1">
      <alignment horizontal="center" vertical="center"/>
      <protection/>
    </xf>
    <xf numFmtId="49" fontId="12" fillId="36" borderId="57" xfId="42" applyNumberFormat="1" applyFont="1" applyFill="1" applyBorder="1" applyAlignment="1">
      <alignment horizontal="center" vertical="center"/>
      <protection/>
    </xf>
    <xf numFmtId="49" fontId="12" fillId="0" borderId="57" xfId="42" applyNumberFormat="1" applyFont="1" applyFill="1" applyBorder="1" applyAlignment="1">
      <alignment horizontal="center" vertical="center"/>
      <protection/>
    </xf>
    <xf numFmtId="49" fontId="12" fillId="0" borderId="58" xfId="42" applyNumberFormat="1" applyFont="1" applyFill="1" applyBorder="1" applyAlignment="1">
      <alignment horizontal="center" vertical="center"/>
      <protection/>
    </xf>
    <xf numFmtId="0" fontId="5" fillId="0" borderId="58" xfId="42" applyFont="1" applyFill="1" applyBorder="1" applyAlignment="1">
      <alignment horizontal="left" vertical="center" wrapText="1"/>
      <protection/>
    </xf>
    <xf numFmtId="0" fontId="3" fillId="0" borderId="59" xfId="42" applyFont="1" applyFill="1" applyBorder="1" applyAlignment="1">
      <alignment horizontal="center" vertical="center" wrapText="1"/>
      <protection/>
    </xf>
    <xf numFmtId="49" fontId="3" fillId="0" borderId="59" xfId="42" applyNumberFormat="1" applyFont="1" applyFill="1" applyBorder="1" applyAlignment="1">
      <alignment horizontal="center" vertical="center" wrapText="1"/>
      <protection/>
    </xf>
    <xf numFmtId="49" fontId="3" fillId="0" borderId="59" xfId="42" applyNumberFormat="1" applyFont="1" applyFill="1" applyBorder="1" applyAlignment="1">
      <alignment horizontal="center" vertical="center"/>
      <protection/>
    </xf>
    <xf numFmtId="0" fontId="6" fillId="0" borderId="59" xfId="42" applyFont="1" applyFill="1" applyBorder="1" applyAlignment="1">
      <alignment horizontal="center" vertical="center"/>
      <protection/>
    </xf>
    <xf numFmtId="164" fontId="12" fillId="0" borderId="60" xfId="42" applyNumberFormat="1" applyFont="1" applyFill="1" applyBorder="1" applyAlignment="1">
      <alignment horizontal="center" vertical="center"/>
      <protection/>
    </xf>
    <xf numFmtId="164" fontId="12" fillId="0" borderId="57" xfId="42" applyNumberFormat="1" applyFont="1" applyFill="1" applyBorder="1" applyAlignment="1">
      <alignment horizontal="center" vertical="center"/>
      <protection/>
    </xf>
    <xf numFmtId="164" fontId="12" fillId="0" borderId="61" xfId="42" applyNumberFormat="1" applyFont="1" applyFill="1" applyBorder="1" applyAlignment="1">
      <alignment horizontal="center" vertical="center"/>
      <protection/>
    </xf>
    <xf numFmtId="164" fontId="12" fillId="0" borderId="59" xfId="42" applyNumberFormat="1" applyFont="1" applyFill="1" applyBorder="1" applyAlignment="1">
      <alignment horizontal="center" vertical="center" wrapText="1"/>
      <protection/>
    </xf>
    <xf numFmtId="0" fontId="14" fillId="0" borderId="48" xfId="42" applyFont="1" applyBorder="1" applyAlignment="1">
      <alignment vertical="center" wrapText="1"/>
      <protection/>
    </xf>
    <xf numFmtId="0" fontId="3" fillId="0" borderId="62" xfId="42" applyFont="1" applyFill="1" applyBorder="1" applyAlignment="1">
      <alignment horizontal="center" vertical="center"/>
      <protection/>
    </xf>
    <xf numFmtId="0" fontId="3" fillId="0" borderId="11" xfId="42" applyFont="1" applyFill="1" applyBorder="1" applyAlignment="1">
      <alignment horizontal="center" vertical="center"/>
      <protection/>
    </xf>
    <xf numFmtId="49" fontId="12" fillId="35" borderId="63" xfId="42" applyNumberFormat="1" applyFont="1" applyFill="1" applyBorder="1" applyAlignment="1">
      <alignment horizontal="center" vertical="center"/>
      <protection/>
    </xf>
    <xf numFmtId="49" fontId="12" fillId="36" borderId="62" xfId="42" applyNumberFormat="1" applyFont="1" applyFill="1" applyBorder="1" applyAlignment="1">
      <alignment horizontal="center" vertical="center"/>
      <protection/>
    </xf>
    <xf numFmtId="49" fontId="12" fillId="0" borderId="62" xfId="42" applyNumberFormat="1" applyFont="1" applyFill="1" applyBorder="1" applyAlignment="1">
      <alignment horizontal="center" vertical="center"/>
      <protection/>
    </xf>
    <xf numFmtId="49" fontId="12" fillId="0" borderId="64" xfId="42" applyNumberFormat="1" applyFont="1" applyFill="1" applyBorder="1" applyAlignment="1">
      <alignment horizontal="center" vertical="center"/>
      <protection/>
    </xf>
    <xf numFmtId="0" fontId="3" fillId="0" borderId="26" xfId="42" applyFont="1" applyFill="1" applyBorder="1" applyAlignment="1">
      <alignment horizontal="center" vertical="center" wrapText="1"/>
      <protection/>
    </xf>
    <xf numFmtId="49" fontId="3" fillId="0" borderId="26" xfId="42" applyNumberFormat="1" applyFont="1" applyFill="1" applyBorder="1" applyAlignment="1">
      <alignment horizontal="center" vertical="center" wrapText="1"/>
      <protection/>
    </xf>
    <xf numFmtId="49" fontId="3" fillId="0" borderId="26" xfId="42" applyNumberFormat="1" applyFont="1" applyFill="1" applyBorder="1" applyAlignment="1">
      <alignment horizontal="center" vertical="center"/>
      <protection/>
    </xf>
    <xf numFmtId="0" fontId="12" fillId="0" borderId="65" xfId="42" applyFont="1" applyFill="1" applyBorder="1" applyAlignment="1">
      <alignment horizontal="center" vertical="center" wrapText="1"/>
      <protection/>
    </xf>
    <xf numFmtId="164" fontId="12" fillId="0" borderId="66" xfId="42" applyNumberFormat="1" applyFont="1" applyFill="1" applyBorder="1" applyAlignment="1">
      <alignment horizontal="center" vertical="center"/>
      <protection/>
    </xf>
    <xf numFmtId="164" fontId="12" fillId="0" borderId="67" xfId="42" applyNumberFormat="1" applyFont="1" applyFill="1" applyBorder="1" applyAlignment="1">
      <alignment horizontal="center" vertical="center"/>
      <protection/>
    </xf>
    <xf numFmtId="164" fontId="12" fillId="0" borderId="68" xfId="42" applyNumberFormat="1" applyFont="1" applyFill="1" applyBorder="1" applyAlignment="1">
      <alignment horizontal="center" vertical="center"/>
      <protection/>
    </xf>
    <xf numFmtId="164" fontId="14" fillId="0" borderId="69" xfId="42" applyNumberFormat="1" applyFont="1" applyFill="1" applyBorder="1" applyAlignment="1">
      <alignment horizontal="center" vertical="center"/>
      <protection/>
    </xf>
    <xf numFmtId="164" fontId="14" fillId="0" borderId="70" xfId="42" applyNumberFormat="1" applyFont="1" applyFill="1" applyBorder="1" applyAlignment="1">
      <alignment horizontal="center" vertical="center"/>
      <protection/>
    </xf>
    <xf numFmtId="164" fontId="12" fillId="0" borderId="11" xfId="42" applyNumberFormat="1" applyFont="1" applyFill="1" applyBorder="1" applyAlignment="1">
      <alignment horizontal="center" vertical="center"/>
      <protection/>
    </xf>
    <xf numFmtId="164" fontId="14" fillId="0" borderId="65" xfId="42" applyNumberFormat="1" applyFont="1" applyFill="1" applyBorder="1" applyAlignment="1">
      <alignment horizontal="center" vertical="center"/>
      <protection/>
    </xf>
    <xf numFmtId="0" fontId="12" fillId="0" borderId="26" xfId="42" applyFont="1" applyFill="1" applyBorder="1" applyAlignment="1">
      <alignment horizontal="center" vertical="center" wrapText="1"/>
      <protection/>
    </xf>
    <xf numFmtId="164" fontId="12" fillId="0" borderId="23" xfId="42" applyNumberFormat="1" applyFont="1" applyFill="1" applyBorder="1" applyAlignment="1">
      <alignment horizontal="center" vertical="center"/>
      <protection/>
    </xf>
    <xf numFmtId="164" fontId="12" fillId="0" borderId="24" xfId="42" applyNumberFormat="1" applyFont="1" applyFill="1" applyBorder="1" applyAlignment="1">
      <alignment horizontal="center" vertical="center"/>
      <protection/>
    </xf>
    <xf numFmtId="164" fontId="12" fillId="0" borderId="31" xfId="42" applyNumberFormat="1" applyFont="1" applyFill="1" applyBorder="1" applyAlignment="1">
      <alignment horizontal="center" vertical="center"/>
      <protection/>
    </xf>
    <xf numFmtId="0" fontId="6" fillId="0" borderId="36" xfId="42" applyFont="1" applyFill="1" applyBorder="1" applyAlignment="1">
      <alignment horizontal="center" vertical="center"/>
      <protection/>
    </xf>
    <xf numFmtId="164" fontId="12" fillId="0" borderId="32" xfId="42" applyNumberFormat="1" applyFont="1" applyFill="1" applyBorder="1" applyAlignment="1">
      <alignment horizontal="center" vertical="center"/>
      <protection/>
    </xf>
    <xf numFmtId="164" fontId="12" fillId="0" borderId="33" xfId="42" applyNumberFormat="1" applyFont="1" applyFill="1" applyBorder="1" applyAlignment="1">
      <alignment horizontal="center" vertical="center"/>
      <protection/>
    </xf>
    <xf numFmtId="164" fontId="12" fillId="0" borderId="41" xfId="42" applyNumberFormat="1" applyFont="1" applyFill="1" applyBorder="1" applyAlignment="1">
      <alignment horizontal="center" vertical="center"/>
      <protection/>
    </xf>
    <xf numFmtId="164" fontId="12" fillId="0" borderId="37" xfId="42" applyNumberFormat="1" applyFont="1" applyFill="1" applyBorder="1" applyAlignment="1">
      <alignment horizontal="center" vertical="center"/>
      <protection/>
    </xf>
    <xf numFmtId="164" fontId="12" fillId="0" borderId="71" xfId="42" applyNumberFormat="1" applyFont="1" applyFill="1" applyBorder="1" applyAlignment="1">
      <alignment horizontal="center" vertical="center"/>
      <protection/>
    </xf>
    <xf numFmtId="164" fontId="12" fillId="0" borderId="38" xfId="42" applyNumberFormat="1" applyFont="1" applyFill="1" applyBorder="1" applyAlignment="1">
      <alignment horizontal="center" vertical="center"/>
      <protection/>
    </xf>
    <xf numFmtId="164" fontId="12" fillId="0" borderId="35" xfId="42" applyNumberFormat="1" applyFont="1" applyFill="1" applyBorder="1" applyAlignment="1">
      <alignment horizontal="center" vertical="center"/>
      <protection/>
    </xf>
    <xf numFmtId="49" fontId="12" fillId="35" borderId="66" xfId="42" applyNumberFormat="1" applyFont="1" applyFill="1" applyBorder="1" applyAlignment="1">
      <alignment horizontal="center" vertical="center"/>
      <protection/>
    </xf>
    <xf numFmtId="49" fontId="12" fillId="36" borderId="67" xfId="42" applyNumberFormat="1" applyFont="1" applyFill="1" applyBorder="1" applyAlignment="1">
      <alignment horizontal="center" vertical="center"/>
      <protection/>
    </xf>
    <xf numFmtId="49" fontId="12" fillId="0" borderId="67" xfId="42" applyNumberFormat="1" applyFont="1" applyFill="1" applyBorder="1" applyAlignment="1">
      <alignment horizontal="center" vertical="center"/>
      <protection/>
    </xf>
    <xf numFmtId="49" fontId="12" fillId="0" borderId="72" xfId="42" applyNumberFormat="1" applyFont="1" applyFill="1" applyBorder="1" applyAlignment="1">
      <alignment horizontal="center" vertical="center"/>
      <protection/>
    </xf>
    <xf numFmtId="0" fontId="5" fillId="0" borderId="72" xfId="42" applyFont="1" applyFill="1" applyBorder="1" applyAlignment="1">
      <alignment horizontal="left" vertical="center" wrapText="1"/>
      <protection/>
    </xf>
    <xf numFmtId="0" fontId="3" fillId="0" borderId="73" xfId="42" applyFont="1" applyFill="1" applyBorder="1" applyAlignment="1">
      <alignment horizontal="center" vertical="center" wrapText="1"/>
      <protection/>
    </xf>
    <xf numFmtId="49" fontId="3" fillId="0" borderId="73" xfId="42" applyNumberFormat="1" applyFont="1" applyFill="1" applyBorder="1" applyAlignment="1">
      <alignment horizontal="center" vertical="center" wrapText="1"/>
      <protection/>
    </xf>
    <xf numFmtId="49" fontId="13" fillId="0" borderId="73" xfId="42" applyNumberFormat="1" applyFont="1" applyFill="1" applyBorder="1" applyAlignment="1">
      <alignment horizontal="center" vertical="center"/>
      <protection/>
    </xf>
    <xf numFmtId="49" fontId="3" fillId="0" borderId="73" xfId="42" applyNumberFormat="1" applyFont="1" applyFill="1" applyBorder="1" applyAlignment="1">
      <alignment horizontal="center" vertical="center"/>
      <protection/>
    </xf>
    <xf numFmtId="164" fontId="14" fillId="0" borderId="67" xfId="42" applyNumberFormat="1" applyFont="1" applyFill="1" applyBorder="1" applyAlignment="1">
      <alignment horizontal="center" vertical="center"/>
      <protection/>
    </xf>
    <xf numFmtId="164" fontId="14" fillId="0" borderId="68" xfId="42" applyNumberFormat="1" applyFont="1" applyFill="1" applyBorder="1" applyAlignment="1">
      <alignment horizontal="center" vertical="center"/>
      <protection/>
    </xf>
    <xf numFmtId="164" fontId="14" fillId="0" borderId="74" xfId="42" applyNumberFormat="1" applyFont="1" applyFill="1" applyBorder="1" applyAlignment="1">
      <alignment horizontal="center" vertical="center"/>
      <protection/>
    </xf>
    <xf numFmtId="49" fontId="12" fillId="35" borderId="63" xfId="42" applyNumberFormat="1" applyFont="1" applyFill="1" applyBorder="1" applyAlignment="1">
      <alignment horizontal="center" vertical="center"/>
      <protection/>
    </xf>
    <xf numFmtId="49" fontId="12" fillId="36" borderId="62" xfId="42" applyNumberFormat="1" applyFont="1" applyFill="1" applyBorder="1" applyAlignment="1">
      <alignment horizontal="center" vertical="center"/>
      <protection/>
    </xf>
    <xf numFmtId="49" fontId="12" fillId="0" borderId="62" xfId="42" applyNumberFormat="1" applyFont="1" applyFill="1" applyBorder="1" applyAlignment="1">
      <alignment horizontal="center" vertical="center"/>
      <protection/>
    </xf>
    <xf numFmtId="0" fontId="5" fillId="0" borderId="64" xfId="42" applyFont="1" applyFill="1" applyBorder="1" applyAlignment="1">
      <alignment horizontal="left" vertical="center" wrapText="1"/>
      <protection/>
    </xf>
    <xf numFmtId="0" fontId="3" fillId="0" borderId="26" xfId="42" applyFont="1" applyFill="1" applyBorder="1" applyAlignment="1">
      <alignment horizontal="center" vertical="center" wrapText="1"/>
      <protection/>
    </xf>
    <xf numFmtId="49" fontId="3" fillId="0" borderId="26" xfId="42" applyNumberFormat="1" applyFont="1" applyFill="1" applyBorder="1" applyAlignment="1">
      <alignment horizontal="center" vertical="center" wrapText="1"/>
      <protection/>
    </xf>
    <xf numFmtId="49" fontId="13" fillId="0" borderId="26" xfId="42" applyNumberFormat="1" applyFont="1" applyFill="1" applyBorder="1" applyAlignment="1">
      <alignment horizontal="center" vertical="center"/>
      <protection/>
    </xf>
    <xf numFmtId="49" fontId="3" fillId="0" borderId="26" xfId="42" applyNumberFormat="1" applyFont="1" applyFill="1" applyBorder="1" applyAlignment="1">
      <alignment horizontal="center" vertical="center"/>
      <protection/>
    </xf>
    <xf numFmtId="0" fontId="5" fillId="0" borderId="63" xfId="42" applyFont="1" applyBorder="1" applyAlignment="1">
      <alignment vertical="center" wrapText="1"/>
      <protection/>
    </xf>
    <xf numFmtId="49" fontId="12" fillId="35" borderId="32" xfId="42" applyNumberFormat="1" applyFont="1" applyFill="1" applyBorder="1" applyAlignment="1">
      <alignment horizontal="center" vertical="center"/>
      <protection/>
    </xf>
    <xf numFmtId="49" fontId="12" fillId="36" borderId="33" xfId="42" applyNumberFormat="1" applyFont="1" applyFill="1" applyBorder="1" applyAlignment="1">
      <alignment horizontal="center" vertical="center"/>
      <protection/>
    </xf>
    <xf numFmtId="49" fontId="12" fillId="0" borderId="33" xfId="42" applyNumberFormat="1" applyFont="1" applyFill="1" applyBorder="1" applyAlignment="1">
      <alignment horizontal="center" vertical="center"/>
      <protection/>
    </xf>
    <xf numFmtId="49" fontId="12" fillId="0" borderId="75" xfId="42" applyNumberFormat="1" applyFont="1" applyFill="1" applyBorder="1" applyAlignment="1">
      <alignment horizontal="center" vertical="center"/>
      <protection/>
    </xf>
    <xf numFmtId="0" fontId="5" fillId="0" borderId="75" xfId="42" applyFont="1" applyFill="1" applyBorder="1" applyAlignment="1">
      <alignment horizontal="left" vertical="center" wrapText="1"/>
      <protection/>
    </xf>
    <xf numFmtId="0" fontId="3" fillId="0" borderId="36" xfId="42" applyFont="1" applyFill="1" applyBorder="1" applyAlignment="1">
      <alignment horizontal="center" vertical="center" wrapText="1"/>
      <protection/>
    </xf>
    <xf numFmtId="49" fontId="3" fillId="0" borderId="36" xfId="42" applyNumberFormat="1" applyFont="1" applyFill="1" applyBorder="1" applyAlignment="1">
      <alignment horizontal="center" vertical="center" wrapText="1"/>
      <protection/>
    </xf>
    <xf numFmtId="49" fontId="3" fillId="0" borderId="36" xfId="42" applyNumberFormat="1" applyFont="1" applyFill="1" applyBorder="1" applyAlignment="1">
      <alignment horizontal="center" vertical="center"/>
      <protection/>
    </xf>
    <xf numFmtId="0" fontId="5" fillId="0" borderId="32" xfId="42" applyFont="1" applyBorder="1" applyAlignment="1">
      <alignment vertical="center" wrapText="1"/>
      <protection/>
    </xf>
    <xf numFmtId="0" fontId="3" fillId="0" borderId="33" xfId="42" applyFont="1" applyFill="1" applyBorder="1" applyAlignment="1">
      <alignment horizontal="center" vertical="center"/>
      <protection/>
    </xf>
    <xf numFmtId="0" fontId="3" fillId="0" borderId="41" xfId="42" applyFont="1" applyFill="1" applyBorder="1" applyAlignment="1">
      <alignment horizontal="center" vertical="center"/>
      <protection/>
    </xf>
    <xf numFmtId="49" fontId="12" fillId="35" borderId="76" xfId="42" applyNumberFormat="1" applyFont="1" applyFill="1" applyBorder="1" applyAlignment="1">
      <alignment horizontal="center" vertical="top"/>
      <protection/>
    </xf>
    <xf numFmtId="49" fontId="12" fillId="36" borderId="77" xfId="42" applyNumberFormat="1" applyFont="1" applyFill="1" applyBorder="1" applyAlignment="1">
      <alignment horizontal="center" vertical="top"/>
      <protection/>
    </xf>
    <xf numFmtId="49" fontId="12" fillId="36" borderId="77" xfId="42" applyNumberFormat="1" applyFont="1" applyFill="1" applyBorder="1" applyAlignment="1">
      <alignment horizontal="right" vertical="center"/>
      <protection/>
    </xf>
    <xf numFmtId="49" fontId="12" fillId="36" borderId="78" xfId="42" applyNumberFormat="1" applyFont="1" applyFill="1" applyBorder="1" applyAlignment="1">
      <alignment horizontal="right" vertical="center"/>
      <protection/>
    </xf>
    <xf numFmtId="164" fontId="12" fillId="36" borderId="79" xfId="42" applyNumberFormat="1" applyFont="1" applyFill="1" applyBorder="1" applyAlignment="1">
      <alignment horizontal="center" vertical="center"/>
      <protection/>
    </xf>
    <xf numFmtId="164" fontId="12" fillId="36" borderId="78" xfId="42" applyNumberFormat="1" applyFont="1" applyFill="1" applyBorder="1" applyAlignment="1">
      <alignment horizontal="center" vertical="center"/>
      <protection/>
    </xf>
    <xf numFmtId="164" fontId="12" fillId="36" borderId="80" xfId="42" applyNumberFormat="1" applyFont="1" applyFill="1" applyBorder="1" applyAlignment="1">
      <alignment horizontal="center" vertical="center"/>
      <protection/>
    </xf>
    <xf numFmtId="164" fontId="12" fillId="36" borderId="77" xfId="42" applyNumberFormat="1" applyFont="1" applyFill="1" applyBorder="1" applyAlignment="1">
      <alignment horizontal="center" vertical="center"/>
      <protection/>
    </xf>
    <xf numFmtId="164" fontId="12" fillId="36" borderId="81" xfId="42" applyNumberFormat="1" applyFont="1" applyFill="1" applyBorder="1" applyAlignment="1">
      <alignment horizontal="center" vertical="center"/>
      <protection/>
    </xf>
    <xf numFmtId="164" fontId="12" fillId="36" borderId="82" xfId="42" applyNumberFormat="1" applyFont="1" applyFill="1" applyBorder="1" applyAlignment="1">
      <alignment horizontal="center" vertical="center"/>
      <protection/>
    </xf>
    <xf numFmtId="164" fontId="12" fillId="36" borderId="83" xfId="42" applyNumberFormat="1" applyFont="1" applyFill="1" applyBorder="1" applyAlignment="1">
      <alignment horizontal="center" vertical="center"/>
      <protection/>
    </xf>
    <xf numFmtId="0" fontId="14" fillId="36" borderId="80" xfId="42" applyFont="1" applyFill="1" applyBorder="1" applyAlignment="1">
      <alignment vertical="center" wrapText="1"/>
      <protection/>
    </xf>
    <xf numFmtId="0" fontId="3" fillId="36" borderId="80" xfId="42" applyFont="1" applyFill="1" applyBorder="1" applyAlignment="1">
      <alignment horizontal="center" vertical="center" wrapText="1"/>
      <protection/>
    </xf>
    <xf numFmtId="0" fontId="3" fillId="36" borderId="81" xfId="42" applyFont="1" applyFill="1" applyBorder="1" applyAlignment="1">
      <alignment horizontal="center" vertical="center" wrapText="1"/>
      <protection/>
    </xf>
    <xf numFmtId="49" fontId="12" fillId="35" borderId="63" xfId="42" applyNumberFormat="1" applyFont="1" applyFill="1" applyBorder="1" applyAlignment="1">
      <alignment horizontal="center" vertical="top"/>
      <protection/>
    </xf>
    <xf numFmtId="49" fontId="12" fillId="36" borderId="62" xfId="42" applyNumberFormat="1" applyFont="1" applyFill="1" applyBorder="1" applyAlignment="1">
      <alignment horizontal="center" vertical="top"/>
      <protection/>
    </xf>
    <xf numFmtId="49" fontId="12" fillId="36" borderId="64" xfId="42" applyNumberFormat="1" applyFont="1" applyFill="1" applyBorder="1" applyAlignment="1">
      <alignment horizontal="left" vertical="center"/>
      <protection/>
    </xf>
    <xf numFmtId="49" fontId="12" fillId="36" borderId="0" xfId="42" applyNumberFormat="1" applyFont="1" applyFill="1" applyBorder="1" applyAlignment="1">
      <alignment horizontal="left" vertical="center"/>
      <protection/>
    </xf>
    <xf numFmtId="49" fontId="12" fillId="36" borderId="84" xfId="42" applyNumberFormat="1" applyFont="1" applyFill="1" applyBorder="1" applyAlignment="1">
      <alignment horizontal="left" vertical="center"/>
      <protection/>
    </xf>
    <xf numFmtId="49" fontId="12" fillId="35" borderId="85" xfId="42" applyNumberFormat="1" applyFont="1" applyFill="1" applyBorder="1" applyAlignment="1">
      <alignment horizontal="center" vertical="center"/>
      <protection/>
    </xf>
    <xf numFmtId="49" fontId="12" fillId="0" borderId="15" xfId="42" applyNumberFormat="1" applyFont="1" applyFill="1" applyBorder="1" applyAlignment="1">
      <alignment horizontal="center" vertical="center"/>
      <protection/>
    </xf>
    <xf numFmtId="0" fontId="16" fillId="0" borderId="15" xfId="42" applyFont="1" applyFill="1" applyBorder="1" applyAlignment="1">
      <alignment vertical="center" wrapText="1"/>
      <protection/>
    </xf>
    <xf numFmtId="0" fontId="17" fillId="0" borderId="17" xfId="42" applyFont="1" applyFill="1" applyBorder="1" applyAlignment="1">
      <alignment horizontal="center" vertical="center" wrapText="1"/>
      <protection/>
    </xf>
    <xf numFmtId="49" fontId="17" fillId="0" borderId="17" xfId="42" applyNumberFormat="1" applyFont="1" applyFill="1" applyBorder="1" applyAlignment="1">
      <alignment horizontal="center" vertical="center" wrapText="1"/>
      <protection/>
    </xf>
    <xf numFmtId="0" fontId="18" fillId="0" borderId="17" xfId="42" applyNumberFormat="1" applyFont="1" applyFill="1" applyBorder="1" applyAlignment="1">
      <alignment horizontal="center" vertical="center"/>
      <protection/>
    </xf>
    <xf numFmtId="49" fontId="19" fillId="0" borderId="16" xfId="42" applyNumberFormat="1" applyFont="1" applyFill="1" applyBorder="1" applyAlignment="1">
      <alignment horizontal="center" vertical="center"/>
      <protection/>
    </xf>
    <xf numFmtId="0" fontId="20" fillId="0" borderId="16" xfId="42" applyFont="1" applyFill="1" applyBorder="1" applyAlignment="1">
      <alignment horizontal="center" vertical="center"/>
      <protection/>
    </xf>
    <xf numFmtId="164" fontId="15" fillId="0" borderId="86" xfId="42" applyNumberFormat="1" applyFont="1" applyFill="1" applyBorder="1" applyAlignment="1">
      <alignment horizontal="center" vertical="center"/>
      <protection/>
    </xf>
    <xf numFmtId="164" fontId="15" fillId="0" borderId="54" xfId="42" applyNumberFormat="1" applyFont="1" applyFill="1" applyBorder="1" applyAlignment="1">
      <alignment horizontal="center" vertical="center"/>
      <protection/>
    </xf>
    <xf numFmtId="164" fontId="15" fillId="0" borderId="55" xfId="42" applyNumberFormat="1" applyFont="1" applyFill="1" applyBorder="1" applyAlignment="1">
      <alignment horizontal="center" vertical="center"/>
      <protection/>
    </xf>
    <xf numFmtId="164" fontId="15" fillId="0" borderId="16" xfId="42" applyNumberFormat="1" applyFont="1" applyFill="1" applyBorder="1" applyAlignment="1">
      <alignment horizontal="center" vertical="center" wrapText="1"/>
      <protection/>
    </xf>
    <xf numFmtId="164" fontId="15" fillId="0" borderId="87" xfId="42" applyNumberFormat="1" applyFont="1" applyFill="1" applyBorder="1" applyAlignment="1">
      <alignment horizontal="center" vertical="center" wrapText="1"/>
      <protection/>
    </xf>
    <xf numFmtId="0" fontId="15" fillId="0" borderId="13" xfId="42" applyFont="1" applyFill="1" applyBorder="1" applyAlignment="1">
      <alignment horizontal="left" vertical="center" wrapText="1"/>
      <protection/>
    </xf>
    <xf numFmtId="49" fontId="19" fillId="0" borderId="14" xfId="42" applyNumberFormat="1" applyFont="1" applyFill="1" applyBorder="1" applyAlignment="1">
      <alignment horizontal="center" vertical="center"/>
      <protection/>
    </xf>
    <xf numFmtId="0" fontId="19" fillId="0" borderId="14" xfId="42" applyFont="1" applyFill="1" applyBorder="1" applyAlignment="1">
      <alignment horizontal="center" vertical="center"/>
      <protection/>
    </xf>
    <xf numFmtId="0" fontId="19" fillId="0" borderId="19" xfId="42" applyFont="1" applyFill="1" applyBorder="1" applyAlignment="1">
      <alignment horizontal="center" vertical="center"/>
      <protection/>
    </xf>
    <xf numFmtId="0" fontId="21" fillId="0" borderId="64" xfId="42" applyFont="1" applyFill="1" applyBorder="1" applyAlignment="1">
      <alignment vertical="center" wrapText="1"/>
      <protection/>
    </xf>
    <xf numFmtId="0" fontId="17" fillId="0" borderId="26" xfId="42" applyFont="1" applyFill="1" applyBorder="1" applyAlignment="1">
      <alignment horizontal="center" vertical="center" wrapText="1"/>
      <protection/>
    </xf>
    <xf numFmtId="49" fontId="17" fillId="0" borderId="26" xfId="42" applyNumberFormat="1" applyFont="1" applyFill="1" applyBorder="1" applyAlignment="1">
      <alignment horizontal="center" vertical="center" wrapText="1"/>
      <protection/>
    </xf>
    <xf numFmtId="0" fontId="18" fillId="0" borderId="26" xfId="42" applyNumberFormat="1" applyFont="1" applyFill="1" applyBorder="1" applyAlignment="1">
      <alignment horizontal="center" vertical="center"/>
      <protection/>
    </xf>
    <xf numFmtId="0" fontId="16" fillId="0" borderId="26" xfId="42" applyFont="1" applyBorder="1">
      <alignment/>
      <protection/>
    </xf>
    <xf numFmtId="0" fontId="20" fillId="0" borderId="26" xfId="42" applyFont="1" applyFill="1" applyBorder="1" applyAlignment="1">
      <alignment vertical="center"/>
      <protection/>
    </xf>
    <xf numFmtId="164" fontId="15" fillId="0" borderId="88" xfId="42" applyNumberFormat="1" applyFont="1" applyFill="1" applyBorder="1" applyAlignment="1">
      <alignment horizontal="center" vertical="center"/>
      <protection/>
    </xf>
    <xf numFmtId="164" fontId="15" fillId="0" borderId="62" xfId="42" applyNumberFormat="1" applyFont="1" applyFill="1" applyBorder="1" applyAlignment="1">
      <alignment horizontal="center" vertical="center"/>
      <protection/>
    </xf>
    <xf numFmtId="164" fontId="15" fillId="0" borderId="11" xfId="42" applyNumberFormat="1" applyFont="1" applyFill="1" applyBorder="1" applyAlignment="1">
      <alignment horizontal="center" vertical="center"/>
      <protection/>
    </xf>
    <xf numFmtId="164" fontId="15" fillId="0" borderId="26" xfId="42" applyNumberFormat="1" applyFont="1" applyFill="1" applyBorder="1" applyAlignment="1">
      <alignment horizontal="center" vertical="center" wrapText="1"/>
      <protection/>
    </xf>
    <xf numFmtId="164" fontId="15" fillId="0" borderId="0" xfId="42" applyNumberFormat="1" applyFont="1" applyFill="1" applyBorder="1" applyAlignment="1">
      <alignment horizontal="center" vertical="center" wrapText="1"/>
      <protection/>
    </xf>
    <xf numFmtId="0" fontId="15" fillId="0" borderId="63" xfId="42" applyFont="1" applyFill="1" applyBorder="1" applyAlignment="1">
      <alignment horizontal="left" vertical="center" wrapText="1"/>
      <protection/>
    </xf>
    <xf numFmtId="49" fontId="19" fillId="0" borderId="62" xfId="42" applyNumberFormat="1" applyFont="1" applyFill="1" applyBorder="1" applyAlignment="1">
      <alignment horizontal="center" vertical="center"/>
      <protection/>
    </xf>
    <xf numFmtId="0" fontId="19" fillId="0" borderId="62" xfId="42" applyFont="1" applyFill="1" applyBorder="1" applyAlignment="1">
      <alignment horizontal="center" vertical="center"/>
      <protection/>
    </xf>
    <xf numFmtId="0" fontId="19" fillId="0" borderId="11" xfId="42" applyFont="1" applyFill="1" applyBorder="1" applyAlignment="1">
      <alignment horizontal="center" vertical="center"/>
      <protection/>
    </xf>
    <xf numFmtId="49" fontId="12" fillId="36" borderId="89" xfId="42" applyNumberFormat="1" applyFont="1" applyFill="1" applyBorder="1" applyAlignment="1">
      <alignment horizontal="center" vertical="center"/>
      <protection/>
    </xf>
    <xf numFmtId="49" fontId="12" fillId="0" borderId="89" xfId="42" applyNumberFormat="1" applyFont="1" applyFill="1" applyBorder="1" applyAlignment="1">
      <alignment horizontal="center" vertical="center"/>
      <protection/>
    </xf>
    <xf numFmtId="49" fontId="12" fillId="0" borderId="90" xfId="42" applyNumberFormat="1" applyFont="1" applyFill="1" applyBorder="1" applyAlignment="1">
      <alignment horizontal="center" vertical="center"/>
      <protection/>
    </xf>
    <xf numFmtId="0" fontId="21" fillId="0" borderId="90" xfId="42" applyFont="1" applyFill="1" applyBorder="1" applyAlignment="1">
      <alignment vertical="center" wrapText="1"/>
      <protection/>
    </xf>
    <xf numFmtId="0" fontId="17" fillId="0" borderId="91" xfId="42" applyFont="1" applyFill="1" applyBorder="1" applyAlignment="1">
      <alignment horizontal="center" vertical="center" wrapText="1"/>
      <protection/>
    </xf>
    <xf numFmtId="49" fontId="17" fillId="0" borderId="91" xfId="42" applyNumberFormat="1" applyFont="1" applyFill="1" applyBorder="1" applyAlignment="1">
      <alignment horizontal="center" vertical="center" wrapText="1"/>
      <protection/>
    </xf>
    <xf numFmtId="0" fontId="18" fillId="0" borderId="91" xfId="42" applyNumberFormat="1" applyFont="1" applyFill="1" applyBorder="1" applyAlignment="1">
      <alignment horizontal="center" vertical="center"/>
      <protection/>
    </xf>
    <xf numFmtId="164" fontId="15" fillId="0" borderId="26" xfId="42" applyNumberFormat="1" applyFont="1" applyFill="1" applyBorder="1" applyAlignment="1">
      <alignment horizontal="center" vertical="center"/>
      <protection/>
    </xf>
    <xf numFmtId="164" fontId="15" fillId="0" borderId="84" xfId="42" applyNumberFormat="1" applyFont="1" applyFill="1" applyBorder="1" applyAlignment="1">
      <alignment horizontal="center" vertical="center"/>
      <protection/>
    </xf>
    <xf numFmtId="0" fontId="15" fillId="0" borderId="92" xfId="42" applyFont="1" applyFill="1" applyBorder="1" applyAlignment="1">
      <alignment horizontal="left" vertical="center" wrapText="1"/>
      <protection/>
    </xf>
    <xf numFmtId="0" fontId="19" fillId="0" borderId="70" xfId="42" applyFont="1" applyFill="1" applyBorder="1" applyAlignment="1">
      <alignment horizontal="center" vertical="center" textRotation="90" wrapText="1"/>
      <protection/>
    </xf>
    <xf numFmtId="0" fontId="19" fillId="0" borderId="74" xfId="42" applyFont="1" applyFill="1" applyBorder="1" applyAlignment="1">
      <alignment horizontal="center" vertical="center" textRotation="90" wrapText="1"/>
      <protection/>
    </xf>
    <xf numFmtId="49" fontId="12" fillId="35" borderId="39" xfId="42" applyNumberFormat="1" applyFont="1" applyFill="1" applyBorder="1" applyAlignment="1">
      <alignment horizontal="center" vertical="center"/>
      <protection/>
    </xf>
    <xf numFmtId="49" fontId="12" fillId="0" borderId="34" xfId="42" applyNumberFormat="1" applyFont="1" applyFill="1" applyBorder="1" applyAlignment="1">
      <alignment horizontal="center" vertical="center"/>
      <protection/>
    </xf>
    <xf numFmtId="0" fontId="21" fillId="0" borderId="34" xfId="42" applyFont="1" applyFill="1" applyBorder="1" applyAlignment="1">
      <alignment vertical="center" wrapText="1"/>
      <protection/>
    </xf>
    <xf numFmtId="0" fontId="17" fillId="0" borderId="36" xfId="42" applyFont="1" applyFill="1" applyBorder="1" applyAlignment="1">
      <alignment horizontal="center" vertical="center" wrapText="1"/>
      <protection/>
    </xf>
    <xf numFmtId="49" fontId="17" fillId="0" borderId="36" xfId="42" applyNumberFormat="1" applyFont="1" applyFill="1" applyBorder="1" applyAlignment="1">
      <alignment horizontal="center" vertical="center" wrapText="1"/>
      <protection/>
    </xf>
    <xf numFmtId="0" fontId="18" fillId="0" borderId="36" xfId="42" applyNumberFormat="1" applyFont="1" applyFill="1" applyBorder="1" applyAlignment="1">
      <alignment horizontal="center" vertical="center"/>
      <protection/>
    </xf>
    <xf numFmtId="0" fontId="16" fillId="0" borderId="35" xfId="42" applyFont="1" applyBorder="1">
      <alignment/>
      <protection/>
    </xf>
    <xf numFmtId="0" fontId="22" fillId="0" borderId="36" xfId="42" applyFont="1" applyFill="1" applyBorder="1" applyAlignment="1">
      <alignment horizontal="center" vertical="center"/>
      <protection/>
    </xf>
    <xf numFmtId="164" fontId="20" fillId="0" borderId="39" xfId="42" applyNumberFormat="1" applyFont="1" applyFill="1" applyBorder="1" applyAlignment="1">
      <alignment horizontal="center" vertical="center"/>
      <protection/>
    </xf>
    <xf numFmtId="164" fontId="20" fillId="0" borderId="37" xfId="42" applyNumberFormat="1" applyFont="1" applyFill="1" applyBorder="1" applyAlignment="1">
      <alignment horizontal="center" vertical="center"/>
      <protection/>
    </xf>
    <xf numFmtId="164" fontId="20" fillId="0" borderId="93" xfId="42" applyNumberFormat="1" applyFont="1" applyFill="1" applyBorder="1" applyAlignment="1">
      <alignment horizontal="center" vertical="center"/>
      <protection/>
    </xf>
    <xf numFmtId="164" fontId="20" fillId="0" borderId="35" xfId="42" applyNumberFormat="1" applyFont="1" applyFill="1" applyBorder="1" applyAlignment="1">
      <alignment horizontal="center" vertical="center"/>
      <protection/>
    </xf>
    <xf numFmtId="0" fontId="15" fillId="0" borderId="39" xfId="42" applyFont="1" applyFill="1" applyBorder="1" applyAlignment="1">
      <alignment horizontal="left" vertical="center" wrapText="1"/>
      <protection/>
    </xf>
    <xf numFmtId="0" fontId="19" fillId="0" borderId="71" xfId="42" applyFont="1" applyFill="1" applyBorder="1" applyAlignment="1">
      <alignment horizontal="center" vertical="center"/>
      <protection/>
    </xf>
    <xf numFmtId="0" fontId="19" fillId="0" borderId="38" xfId="42" applyFont="1" applyFill="1" applyBorder="1" applyAlignment="1">
      <alignment horizontal="center" vertical="center"/>
      <protection/>
    </xf>
    <xf numFmtId="49" fontId="18" fillId="0" borderId="17" xfId="42" applyNumberFormat="1" applyFont="1" applyFill="1" applyBorder="1" applyAlignment="1">
      <alignment horizontal="center" vertical="center"/>
      <protection/>
    </xf>
    <xf numFmtId="49" fontId="19" fillId="0" borderId="17" xfId="42" applyNumberFormat="1" applyFont="1" applyFill="1" applyBorder="1" applyAlignment="1">
      <alignment horizontal="center" vertical="center"/>
      <protection/>
    </xf>
    <xf numFmtId="164" fontId="15" fillId="0" borderId="85" xfId="42" applyNumberFormat="1" applyFont="1" applyFill="1" applyBorder="1" applyAlignment="1">
      <alignment horizontal="center" vertical="center"/>
      <protection/>
    </xf>
    <xf numFmtId="164" fontId="15" fillId="0" borderId="53" xfId="42" applyNumberFormat="1" applyFont="1" applyFill="1" applyBorder="1" applyAlignment="1">
      <alignment horizontal="center" vertical="center"/>
      <protection/>
    </xf>
    <xf numFmtId="164" fontId="15" fillId="0" borderId="16" xfId="42" applyNumberFormat="1" applyFont="1" applyFill="1" applyBorder="1" applyAlignment="1">
      <alignment horizontal="center" vertical="center"/>
      <protection/>
    </xf>
    <xf numFmtId="164" fontId="15" fillId="0" borderId="94" xfId="42" applyNumberFormat="1" applyFont="1" applyFill="1" applyBorder="1" applyAlignment="1">
      <alignment horizontal="center" vertical="center"/>
      <protection/>
    </xf>
    <xf numFmtId="1" fontId="19" fillId="0" borderId="14" xfId="42" applyNumberFormat="1" applyFont="1" applyFill="1" applyBorder="1" applyAlignment="1">
      <alignment horizontal="center" vertical="center"/>
      <protection/>
    </xf>
    <xf numFmtId="1" fontId="19" fillId="0" borderId="19" xfId="42" applyNumberFormat="1" applyFont="1" applyFill="1" applyBorder="1" applyAlignment="1">
      <alignment horizontal="center" vertical="center"/>
      <protection/>
    </xf>
    <xf numFmtId="49" fontId="18" fillId="0" borderId="26" xfId="42" applyNumberFormat="1" applyFont="1" applyFill="1" applyBorder="1" applyAlignment="1">
      <alignment horizontal="center" vertical="center"/>
      <protection/>
    </xf>
    <xf numFmtId="49" fontId="19" fillId="0" borderId="26" xfId="42" applyNumberFormat="1" applyFont="1" applyFill="1" applyBorder="1" applyAlignment="1">
      <alignment horizontal="center" vertical="center"/>
      <protection/>
    </xf>
    <xf numFmtId="0" fontId="20" fillId="0" borderId="26" xfId="42" applyFont="1" applyFill="1" applyBorder="1" applyAlignment="1">
      <alignment horizontal="center" vertical="center"/>
      <protection/>
    </xf>
    <xf numFmtId="164" fontId="15" fillId="0" borderId="63" xfId="42" applyNumberFormat="1" applyFont="1" applyFill="1" applyBorder="1" applyAlignment="1">
      <alignment horizontal="center" vertical="center"/>
      <protection/>
    </xf>
    <xf numFmtId="164" fontId="15" fillId="0" borderId="62" xfId="42" applyNumberFormat="1" applyFont="1" applyFill="1" applyBorder="1" applyAlignment="1">
      <alignment vertical="center"/>
      <protection/>
    </xf>
    <xf numFmtId="164" fontId="20" fillId="0" borderId="62" xfId="42" applyNumberFormat="1" applyFont="1" applyFill="1" applyBorder="1" applyAlignment="1">
      <alignment horizontal="center" vertical="center"/>
      <protection/>
    </xf>
    <xf numFmtId="164" fontId="20" fillId="0" borderId="64" xfId="42" applyNumberFormat="1" applyFont="1" applyFill="1" applyBorder="1" applyAlignment="1">
      <alignment horizontal="center" vertical="center"/>
      <protection/>
    </xf>
    <xf numFmtId="164" fontId="15" fillId="0" borderId="64" xfId="42" applyNumberFormat="1" applyFont="1" applyFill="1" applyBorder="1" applyAlignment="1">
      <alignment horizontal="center" vertical="center"/>
      <protection/>
    </xf>
    <xf numFmtId="164" fontId="15" fillId="0" borderId="0" xfId="42" applyNumberFormat="1" applyFont="1" applyFill="1" applyBorder="1" applyAlignment="1">
      <alignment horizontal="center" vertical="center"/>
      <protection/>
    </xf>
    <xf numFmtId="0" fontId="15" fillId="0" borderId="30" xfId="42" applyFont="1" applyFill="1" applyBorder="1" applyAlignment="1">
      <alignment horizontal="left" vertical="center" wrapText="1"/>
      <protection/>
    </xf>
    <xf numFmtId="1" fontId="19" fillId="0" borderId="89" xfId="42" applyNumberFormat="1" applyFont="1" applyFill="1" applyBorder="1" applyAlignment="1">
      <alignment horizontal="center" vertical="center" wrapText="1"/>
      <protection/>
    </xf>
    <xf numFmtId="1" fontId="19" fillId="0" borderId="29" xfId="42" applyNumberFormat="1" applyFont="1" applyFill="1" applyBorder="1" applyAlignment="1">
      <alignment horizontal="center" vertical="center" wrapText="1"/>
      <protection/>
    </xf>
    <xf numFmtId="0" fontId="20" fillId="0" borderId="65" xfId="42" applyFont="1" applyFill="1" applyBorder="1" applyAlignment="1">
      <alignment horizontal="center" vertical="center"/>
      <protection/>
    </xf>
    <xf numFmtId="164" fontId="15" fillId="0" borderId="92" xfId="42" applyNumberFormat="1" applyFont="1" applyFill="1" applyBorder="1" applyAlignment="1">
      <alignment horizontal="center" vertical="center"/>
      <protection/>
    </xf>
    <xf numFmtId="164" fontId="15" fillId="0" borderId="70" xfId="42" applyNumberFormat="1" applyFont="1" applyFill="1" applyBorder="1" applyAlignment="1">
      <alignment horizontal="center" vertical="center"/>
      <protection/>
    </xf>
    <xf numFmtId="164" fontId="20" fillId="0" borderId="70" xfId="42" applyNumberFormat="1" applyFont="1" applyFill="1" applyBorder="1" applyAlignment="1">
      <alignment horizontal="center" vertical="center"/>
      <protection/>
    </xf>
    <xf numFmtId="164" fontId="20" fillId="0" borderId="95" xfId="42" applyNumberFormat="1" applyFont="1" applyFill="1" applyBorder="1" applyAlignment="1">
      <alignment horizontal="center" vertical="center"/>
      <protection/>
    </xf>
    <xf numFmtId="164" fontId="15" fillId="0" borderId="69" xfId="42" applyNumberFormat="1" applyFont="1" applyFill="1" applyBorder="1" applyAlignment="1">
      <alignment horizontal="center" vertical="center"/>
      <protection/>
    </xf>
    <xf numFmtId="164" fontId="15" fillId="0" borderId="95" xfId="42" applyNumberFormat="1" applyFont="1" applyFill="1" applyBorder="1" applyAlignment="1">
      <alignment horizontal="center" vertical="center"/>
      <protection/>
    </xf>
    <xf numFmtId="164" fontId="15" fillId="0" borderId="65" xfId="42" applyNumberFormat="1" applyFont="1" applyFill="1" applyBorder="1" applyAlignment="1">
      <alignment horizontal="center" vertical="center"/>
      <protection/>
    </xf>
    <xf numFmtId="164" fontId="15" fillId="0" borderId="43" xfId="42" applyNumberFormat="1" applyFont="1" applyFill="1" applyBorder="1" applyAlignment="1">
      <alignment horizontal="center" vertical="center"/>
      <protection/>
    </xf>
    <xf numFmtId="0" fontId="15" fillId="0" borderId="63" xfId="42" applyFont="1" applyFill="1" applyBorder="1" applyAlignment="1">
      <alignment horizontal="left" vertical="center" wrapText="1"/>
      <protection/>
    </xf>
    <xf numFmtId="0" fontId="0" fillId="0" borderId="62" xfId="42" applyBorder="1" applyAlignment="1">
      <alignment horizontal="center" vertical="center" wrapText="1"/>
      <protection/>
    </xf>
    <xf numFmtId="0" fontId="0" fillId="0" borderId="11" xfId="42" applyBorder="1" applyAlignment="1">
      <alignment horizontal="center" vertical="center" wrapText="1"/>
      <protection/>
    </xf>
    <xf numFmtId="164" fontId="20" fillId="0" borderId="88" xfId="42" applyNumberFormat="1" applyFont="1" applyFill="1" applyBorder="1" applyAlignment="1">
      <alignment horizontal="center" vertical="center"/>
      <protection/>
    </xf>
    <xf numFmtId="164" fontId="20" fillId="0" borderId="0" xfId="42" applyNumberFormat="1" applyFont="1" applyFill="1" applyBorder="1" applyAlignment="1">
      <alignment horizontal="center" vertical="center"/>
      <protection/>
    </xf>
    <xf numFmtId="0" fontId="0" fillId="0" borderId="62" xfId="42" applyBorder="1" applyAlignment="1">
      <alignment horizontal="center" vertical="center" wrapText="1"/>
      <protection/>
    </xf>
    <xf numFmtId="0" fontId="0" fillId="0" borderId="11" xfId="42" applyBorder="1" applyAlignment="1">
      <alignment horizontal="center" vertical="center" wrapText="1"/>
      <protection/>
    </xf>
    <xf numFmtId="49" fontId="18" fillId="0" borderId="36" xfId="42" applyNumberFormat="1" applyFont="1" applyFill="1" applyBorder="1" applyAlignment="1">
      <alignment horizontal="center" vertical="center"/>
      <protection/>
    </xf>
    <xf numFmtId="49" fontId="19" fillId="0" borderId="36" xfId="42" applyNumberFormat="1" applyFont="1" applyFill="1" applyBorder="1" applyAlignment="1">
      <alignment horizontal="center" vertical="center"/>
      <protection/>
    </xf>
    <xf numFmtId="0" fontId="22" fillId="0" borderId="26" xfId="42" applyFont="1" applyFill="1" applyBorder="1" applyAlignment="1">
      <alignment horizontal="center" vertical="center"/>
      <protection/>
    </xf>
    <xf numFmtId="164" fontId="20" fillId="0" borderId="76" xfId="42" applyNumberFormat="1" applyFont="1" applyFill="1" applyBorder="1" applyAlignment="1">
      <alignment horizontal="center" vertical="center"/>
      <protection/>
    </xf>
    <xf numFmtId="164" fontId="20" fillId="0" borderId="77" xfId="42" applyNumberFormat="1" applyFont="1" applyFill="1" applyBorder="1" applyAlignment="1">
      <alignment horizontal="center" vertical="center"/>
      <protection/>
    </xf>
    <xf numFmtId="164" fontId="20" fillId="0" borderId="78" xfId="42" applyNumberFormat="1" applyFont="1" applyFill="1" applyBorder="1" applyAlignment="1">
      <alignment horizontal="center" vertical="center"/>
      <protection/>
    </xf>
    <xf numFmtId="164" fontId="20" fillId="0" borderId="79" xfId="42" applyNumberFormat="1" applyFont="1" applyFill="1" applyBorder="1" applyAlignment="1">
      <alignment horizontal="center" vertical="center"/>
      <protection/>
    </xf>
    <xf numFmtId="164" fontId="20" fillId="0" borderId="80" xfId="42" applyNumberFormat="1" applyFont="1" applyFill="1" applyBorder="1" applyAlignment="1">
      <alignment horizontal="center" vertical="center"/>
      <protection/>
    </xf>
    <xf numFmtId="164" fontId="20" fillId="0" borderId="83" xfId="42" applyNumberFormat="1" applyFont="1" applyFill="1" applyBorder="1" applyAlignment="1">
      <alignment horizontal="center" vertical="center"/>
      <protection/>
    </xf>
    <xf numFmtId="0" fontId="15" fillId="0" borderId="76" xfId="42" applyFont="1" applyFill="1" applyBorder="1" applyAlignment="1">
      <alignment horizontal="left" vertical="center" wrapText="1"/>
      <protection/>
    </xf>
    <xf numFmtId="9" fontId="19" fillId="0" borderId="54" xfId="42" applyNumberFormat="1" applyFont="1" applyFill="1" applyBorder="1" applyAlignment="1">
      <alignment horizontal="center" vertical="center"/>
      <protection/>
    </xf>
    <xf numFmtId="9" fontId="19" fillId="0" borderId="55" xfId="42" applyNumberFormat="1" applyFont="1" applyFill="1" applyBorder="1" applyAlignment="1">
      <alignment horizontal="center" vertical="center"/>
      <protection/>
    </xf>
    <xf numFmtId="49" fontId="12" fillId="35" borderId="96" xfId="42" applyNumberFormat="1" applyFont="1" applyFill="1" applyBorder="1" applyAlignment="1">
      <alignment horizontal="center" vertical="center"/>
      <protection/>
    </xf>
    <xf numFmtId="49" fontId="12" fillId="36" borderId="97" xfId="42" applyNumberFormat="1" applyFont="1" applyFill="1" applyBorder="1" applyAlignment="1">
      <alignment horizontal="center" vertical="center"/>
      <protection/>
    </xf>
    <xf numFmtId="49" fontId="12" fillId="0" borderId="97" xfId="42" applyNumberFormat="1" applyFont="1" applyFill="1" applyBorder="1" applyAlignment="1">
      <alignment horizontal="center" vertical="center"/>
      <protection/>
    </xf>
    <xf numFmtId="49" fontId="12" fillId="0" borderId="98" xfId="42" applyNumberFormat="1" applyFont="1" applyFill="1" applyBorder="1" applyAlignment="1">
      <alignment horizontal="center" vertical="center"/>
      <protection/>
    </xf>
    <xf numFmtId="0" fontId="5" fillId="0" borderId="99" xfId="42" applyFont="1" applyFill="1" applyBorder="1" applyAlignment="1">
      <alignment horizontal="center" vertical="top" wrapText="1"/>
      <protection/>
    </xf>
    <xf numFmtId="0" fontId="3" fillId="0" borderId="98" xfId="42" applyFont="1" applyFill="1" applyBorder="1" applyAlignment="1">
      <alignment horizontal="center" vertical="center" wrapText="1"/>
      <protection/>
    </xf>
    <xf numFmtId="0" fontId="3" fillId="0" borderId="97" xfId="42" applyFont="1" applyFill="1" applyBorder="1" applyAlignment="1">
      <alignment horizontal="center" vertical="center" wrapText="1"/>
      <protection/>
    </xf>
    <xf numFmtId="0" fontId="3" fillId="0" borderId="100" xfId="42" applyFont="1" applyFill="1" applyBorder="1" applyAlignment="1">
      <alignment horizontal="center" vertical="center" wrapText="1"/>
      <protection/>
    </xf>
    <xf numFmtId="0" fontId="6" fillId="0" borderId="101" xfId="42" applyFont="1" applyFill="1" applyBorder="1" applyAlignment="1">
      <alignment horizontal="center" vertical="center"/>
      <protection/>
    </xf>
    <xf numFmtId="164" fontId="14" fillId="0" borderId="39" xfId="42" applyNumberFormat="1" applyFont="1" applyFill="1" applyBorder="1" applyAlignment="1">
      <alignment horizontal="center" vertical="center"/>
      <protection/>
    </xf>
    <xf numFmtId="164" fontId="14" fillId="0" borderId="37" xfId="42" applyNumberFormat="1" applyFont="1" applyFill="1" applyBorder="1" applyAlignment="1">
      <alignment horizontal="center" vertical="center"/>
      <protection/>
    </xf>
    <xf numFmtId="164" fontId="14" fillId="0" borderId="38" xfId="42" applyNumberFormat="1" applyFont="1" applyFill="1" applyBorder="1" applyAlignment="1">
      <alignment horizontal="center" vertical="center"/>
      <protection/>
    </xf>
    <xf numFmtId="164" fontId="14" fillId="0" borderId="93" xfId="42" applyNumberFormat="1" applyFont="1" applyFill="1" applyBorder="1" applyAlignment="1">
      <alignment horizontal="center" vertical="center"/>
      <protection/>
    </xf>
    <xf numFmtId="164" fontId="14" fillId="0" borderId="35" xfId="42" applyNumberFormat="1" applyFont="1" applyFill="1" applyBorder="1" applyAlignment="1">
      <alignment horizontal="center" vertical="center"/>
      <protection/>
    </xf>
    <xf numFmtId="0" fontId="15" fillId="0" borderId="96" xfId="42" applyFont="1" applyFill="1" applyBorder="1" applyAlignment="1">
      <alignment horizontal="left" vertical="center" wrapText="1"/>
      <protection/>
    </xf>
    <xf numFmtId="0" fontId="3" fillId="0" borderId="89" xfId="42" applyNumberFormat="1" applyFont="1" applyFill="1" applyBorder="1" applyAlignment="1">
      <alignment horizontal="center" vertical="center" wrapText="1"/>
      <protection/>
    </xf>
    <xf numFmtId="49" fontId="12" fillId="35" borderId="102" xfId="42" applyNumberFormat="1" applyFont="1" applyFill="1" applyBorder="1" applyAlignment="1">
      <alignment horizontal="center" vertical="center"/>
      <protection/>
    </xf>
    <xf numFmtId="49" fontId="12" fillId="36" borderId="98" xfId="42" applyNumberFormat="1" applyFont="1" applyFill="1" applyBorder="1" applyAlignment="1">
      <alignment horizontal="center" vertical="center"/>
      <protection/>
    </xf>
    <xf numFmtId="49" fontId="12" fillId="0" borderId="98" xfId="42" applyNumberFormat="1" applyFont="1" applyFill="1" applyBorder="1" applyAlignment="1">
      <alignment horizontal="center" vertical="center"/>
      <protection/>
    </xf>
    <xf numFmtId="0" fontId="5" fillId="0" borderId="98" xfId="42" applyFont="1" applyFill="1" applyBorder="1" applyAlignment="1">
      <alignment horizontal="center" vertical="top" wrapText="1"/>
      <protection/>
    </xf>
    <xf numFmtId="0" fontId="14" fillId="0" borderId="103" xfId="42" applyFont="1" applyFill="1" applyBorder="1" applyAlignment="1">
      <alignment horizontal="left" vertical="center" wrapText="1"/>
      <protection/>
    </xf>
    <xf numFmtId="0" fontId="3" fillId="0" borderId="70" xfId="42" applyNumberFormat="1" applyFont="1" applyFill="1" applyBorder="1" applyAlignment="1">
      <alignment horizontal="center" vertical="center" wrapText="1"/>
      <protection/>
    </xf>
    <xf numFmtId="49" fontId="12" fillId="35" borderId="103" xfId="42" applyNumberFormat="1" applyFont="1" applyFill="1" applyBorder="1" applyAlignment="1">
      <alignment horizontal="center" vertical="center"/>
      <protection/>
    </xf>
    <xf numFmtId="49" fontId="12" fillId="36" borderId="104" xfId="42" applyNumberFormat="1" applyFont="1" applyFill="1" applyBorder="1" applyAlignment="1">
      <alignment horizontal="center" vertical="center"/>
      <protection/>
    </xf>
    <xf numFmtId="49" fontId="12" fillId="0" borderId="104" xfId="42" applyNumberFormat="1" applyFont="1" applyFill="1" applyBorder="1" applyAlignment="1">
      <alignment horizontal="center" vertical="center"/>
      <protection/>
    </xf>
    <xf numFmtId="0" fontId="5" fillId="0" borderId="105" xfId="42" applyFont="1" applyFill="1" applyBorder="1" applyAlignment="1">
      <alignment horizontal="center" vertical="top" wrapText="1"/>
      <protection/>
    </xf>
    <xf numFmtId="0" fontId="3" fillId="0" borderId="105" xfId="42" applyFont="1" applyFill="1" applyBorder="1" applyAlignment="1">
      <alignment horizontal="center" vertical="center" wrapText="1"/>
      <protection/>
    </xf>
    <xf numFmtId="0" fontId="3" fillId="0" borderId="106" xfId="42" applyFont="1" applyFill="1" applyBorder="1" applyAlignment="1">
      <alignment horizontal="center" vertical="center" wrapText="1"/>
      <protection/>
    </xf>
    <xf numFmtId="0" fontId="6" fillId="0" borderId="107" xfId="42" applyFont="1" applyFill="1" applyBorder="1" applyAlignment="1">
      <alignment horizontal="center" vertical="center"/>
      <protection/>
    </xf>
    <xf numFmtId="164" fontId="12" fillId="0" borderId="93" xfId="42" applyNumberFormat="1" applyFont="1" applyFill="1" applyBorder="1" applyAlignment="1">
      <alignment horizontal="center" vertical="center"/>
      <protection/>
    </xf>
    <xf numFmtId="164" fontId="12" fillId="0" borderId="39" xfId="42" applyNumberFormat="1" applyFont="1" applyFill="1" applyBorder="1" applyAlignment="1">
      <alignment horizontal="center" vertical="center"/>
      <protection/>
    </xf>
    <xf numFmtId="0" fontId="14" fillId="0" borderId="103" xfId="42" applyFont="1" applyFill="1" applyBorder="1" applyAlignment="1">
      <alignment horizontal="left" vertical="center" wrapText="1"/>
      <protection/>
    </xf>
    <xf numFmtId="9" fontId="3" fillId="0" borderId="93" xfId="42" applyNumberFormat="1" applyFont="1" applyFill="1" applyBorder="1" applyAlignment="1">
      <alignment horizontal="center" vertical="center"/>
      <protection/>
    </xf>
    <xf numFmtId="9" fontId="3" fillId="0" borderId="108" xfId="42" applyNumberFormat="1" applyFont="1" applyFill="1" applyBorder="1" applyAlignment="1">
      <alignment horizontal="center" vertical="center"/>
      <protection/>
    </xf>
    <xf numFmtId="49" fontId="12" fillId="35" borderId="109" xfId="42" applyNumberFormat="1" applyFont="1" applyFill="1" applyBorder="1" applyAlignment="1">
      <alignment horizontal="center" vertical="top"/>
      <protection/>
    </xf>
    <xf numFmtId="49" fontId="12" fillId="36" borderId="110" xfId="42" applyNumberFormat="1" applyFont="1" applyFill="1" applyBorder="1" applyAlignment="1">
      <alignment horizontal="center" vertical="top"/>
      <protection/>
    </xf>
    <xf numFmtId="49" fontId="12" fillId="36" borderId="77" xfId="42" applyNumberFormat="1" applyFont="1" applyFill="1" applyBorder="1" applyAlignment="1">
      <alignment horizontal="right" vertical="top"/>
      <protection/>
    </xf>
    <xf numFmtId="49" fontId="12" fillId="36" borderId="71" xfId="42" applyNumberFormat="1" applyFont="1" applyFill="1" applyBorder="1" applyAlignment="1">
      <alignment horizontal="right" vertical="top"/>
      <protection/>
    </xf>
    <xf numFmtId="49" fontId="12" fillId="36" borderId="75" xfId="42" applyNumberFormat="1" applyFont="1" applyFill="1" applyBorder="1" applyAlignment="1">
      <alignment horizontal="right" vertical="top"/>
      <protection/>
    </xf>
    <xf numFmtId="164" fontId="12" fillId="36" borderId="76" xfId="42" applyNumberFormat="1" applyFont="1" applyFill="1" applyBorder="1" applyAlignment="1">
      <alignment horizontal="center" vertical="top"/>
      <protection/>
    </xf>
    <xf numFmtId="0" fontId="14" fillId="36" borderId="109" xfId="42" applyFont="1" applyFill="1" applyBorder="1" applyAlignment="1">
      <alignment vertical="top" wrapText="1"/>
      <protection/>
    </xf>
    <xf numFmtId="0" fontId="3" fillId="36" borderId="80" xfId="42" applyFont="1" applyFill="1" applyBorder="1" applyAlignment="1">
      <alignment horizontal="center" vertical="top" wrapText="1"/>
      <protection/>
    </xf>
    <xf numFmtId="0" fontId="3" fillId="36" borderId="81" xfId="42" applyFont="1" applyFill="1" applyBorder="1" applyAlignment="1">
      <alignment horizontal="center" vertical="top" wrapText="1"/>
      <protection/>
    </xf>
    <xf numFmtId="49" fontId="12" fillId="35" borderId="103" xfId="42" applyNumberFormat="1" applyFont="1" applyFill="1" applyBorder="1" applyAlignment="1">
      <alignment horizontal="center" vertical="top"/>
      <protection/>
    </xf>
    <xf numFmtId="49" fontId="12" fillId="35" borderId="111" xfId="42" applyNumberFormat="1" applyFont="1" applyFill="1" applyBorder="1" applyAlignment="1">
      <alignment horizontal="right" vertical="top"/>
      <protection/>
    </xf>
    <xf numFmtId="49" fontId="12" fillId="35" borderId="71" xfId="42" applyNumberFormat="1" applyFont="1" applyFill="1" applyBorder="1" applyAlignment="1">
      <alignment horizontal="right" vertical="top"/>
      <protection/>
    </xf>
    <xf numFmtId="49" fontId="12" fillId="35" borderId="75" xfId="42" applyNumberFormat="1" applyFont="1" applyFill="1" applyBorder="1" applyAlignment="1">
      <alignment horizontal="right" vertical="top"/>
      <protection/>
    </xf>
    <xf numFmtId="164" fontId="12" fillId="35" borderId="39" xfId="42" applyNumberFormat="1" applyFont="1" applyFill="1" applyBorder="1" applyAlignment="1">
      <alignment horizontal="center" vertical="top"/>
      <protection/>
    </xf>
    <xf numFmtId="164" fontId="12" fillId="35" borderId="37" xfId="42" applyNumberFormat="1" applyFont="1" applyFill="1" applyBorder="1" applyAlignment="1">
      <alignment horizontal="center" vertical="top"/>
      <protection/>
    </xf>
    <xf numFmtId="164" fontId="12" fillId="35" borderId="38" xfId="42" applyNumberFormat="1" applyFont="1" applyFill="1" applyBorder="1" applyAlignment="1">
      <alignment horizontal="center" vertical="top"/>
      <protection/>
    </xf>
    <xf numFmtId="164" fontId="12" fillId="35" borderId="37" xfId="42" applyNumberFormat="1" applyFont="1" applyFill="1" applyBorder="1" applyAlignment="1">
      <alignment horizontal="center" vertical="center"/>
      <protection/>
    </xf>
    <xf numFmtId="164" fontId="12" fillId="35" borderId="93" xfId="42" applyNumberFormat="1" applyFont="1" applyFill="1" applyBorder="1" applyAlignment="1">
      <alignment horizontal="center" vertical="top"/>
      <protection/>
    </xf>
    <xf numFmtId="0" fontId="3" fillId="35" borderId="93" xfId="42" applyFont="1" applyFill="1" applyBorder="1" applyAlignment="1">
      <alignment vertical="top"/>
      <protection/>
    </xf>
    <xf numFmtId="0" fontId="3" fillId="35" borderId="108" xfId="42" applyFont="1" applyFill="1" applyBorder="1" applyAlignment="1">
      <alignment vertical="top"/>
      <protection/>
    </xf>
    <xf numFmtId="49" fontId="12" fillId="35" borderId="76" xfId="42" applyNumberFormat="1" applyFont="1" applyFill="1" applyBorder="1" applyAlignment="1">
      <alignment horizontal="center" vertical="top" wrapText="1"/>
      <protection/>
    </xf>
    <xf numFmtId="0" fontId="11" fillId="35" borderId="112" xfId="42" applyFont="1" applyFill="1" applyBorder="1" applyAlignment="1">
      <alignment horizontal="left" vertical="top"/>
      <protection/>
    </xf>
    <xf numFmtId="0" fontId="11" fillId="35" borderId="80" xfId="42" applyFont="1" applyFill="1" applyBorder="1" applyAlignment="1">
      <alignment horizontal="left" vertical="top"/>
      <protection/>
    </xf>
    <xf numFmtId="0" fontId="11" fillId="35" borderId="81" xfId="42" applyFont="1" applyFill="1" applyBorder="1" applyAlignment="1">
      <alignment horizontal="left" vertical="top"/>
      <protection/>
    </xf>
    <xf numFmtId="49" fontId="12" fillId="35" borderId="113" xfId="42" applyNumberFormat="1" applyFont="1" applyFill="1" applyBorder="1" applyAlignment="1">
      <alignment horizontal="center" vertical="top"/>
      <protection/>
    </xf>
    <xf numFmtId="49" fontId="12" fillId="36" borderId="114" xfId="42" applyNumberFormat="1" applyFont="1" applyFill="1" applyBorder="1" applyAlignment="1">
      <alignment horizontal="center" vertical="top"/>
      <protection/>
    </xf>
    <xf numFmtId="0" fontId="20" fillId="36" borderId="115" xfId="42" applyFont="1" applyFill="1" applyBorder="1" applyAlignment="1">
      <alignment horizontal="left" vertical="top" wrapText="1"/>
      <protection/>
    </xf>
    <xf numFmtId="0" fontId="23" fillId="36" borderId="115" xfId="42" applyFont="1" applyFill="1" applyBorder="1" applyAlignment="1">
      <alignment horizontal="left" vertical="top" wrapText="1"/>
      <protection/>
    </xf>
    <xf numFmtId="0" fontId="23" fillId="36" borderId="0" xfId="42" applyFont="1" applyFill="1" applyBorder="1" applyAlignment="1">
      <alignment horizontal="left" vertical="top" wrapText="1"/>
      <protection/>
    </xf>
    <xf numFmtId="0" fontId="23" fillId="36" borderId="84" xfId="42" applyFont="1" applyFill="1" applyBorder="1" applyAlignment="1">
      <alignment horizontal="left" vertical="top" wrapText="1"/>
      <protection/>
    </xf>
    <xf numFmtId="49" fontId="12" fillId="0" borderId="62" xfId="42" applyNumberFormat="1" applyFont="1" applyFill="1" applyBorder="1" applyAlignment="1">
      <alignment horizontal="center" vertical="top"/>
      <protection/>
    </xf>
    <xf numFmtId="49" fontId="20" fillId="0" borderId="0" xfId="42" applyNumberFormat="1" applyFont="1" applyFill="1" applyBorder="1" applyAlignment="1">
      <alignment horizontal="left" vertical="top" wrapText="1"/>
      <protection/>
    </xf>
    <xf numFmtId="0" fontId="20" fillId="0" borderId="0" xfId="42" applyFont="1" applyFill="1" applyBorder="1" applyAlignment="1">
      <alignment horizontal="left" vertical="top" wrapText="1"/>
      <protection/>
    </xf>
    <xf numFmtId="0" fontId="16" fillId="0" borderId="97" xfId="42" applyFont="1" applyFill="1" applyBorder="1" applyAlignment="1">
      <alignment vertical="top" wrapText="1"/>
      <protection/>
    </xf>
    <xf numFmtId="0" fontId="23" fillId="0" borderId="97" xfId="42" applyFont="1" applyFill="1" applyBorder="1" applyAlignment="1">
      <alignment horizontal="left" vertical="top" wrapText="1"/>
      <protection/>
    </xf>
    <xf numFmtId="0" fontId="20" fillId="0" borderId="116" xfId="42" applyFont="1" applyFill="1" applyBorder="1" applyAlignment="1">
      <alignment horizontal="left" vertical="top" wrapText="1"/>
      <protection/>
    </xf>
    <xf numFmtId="2" fontId="20" fillId="0" borderId="117" xfId="42" applyNumberFormat="1" applyFont="1" applyFill="1" applyBorder="1" applyAlignment="1">
      <alignment horizontal="left" vertical="top" wrapText="1"/>
      <protection/>
    </xf>
    <xf numFmtId="2" fontId="20" fillId="0" borderId="49" xfId="42" applyNumberFormat="1" applyFont="1" applyFill="1" applyBorder="1" applyAlignment="1">
      <alignment horizontal="left" vertical="top" wrapText="1"/>
      <protection/>
    </xf>
    <xf numFmtId="2" fontId="20" fillId="0" borderId="118" xfId="42" applyNumberFormat="1" applyFont="1" applyFill="1" applyBorder="1" applyAlignment="1">
      <alignment horizontal="left" vertical="top" wrapText="1"/>
      <protection/>
    </xf>
    <xf numFmtId="2" fontId="15" fillId="0" borderId="117" xfId="42" applyNumberFormat="1" applyFont="1" applyFill="1" applyBorder="1" applyAlignment="1">
      <alignment horizontal="left" vertical="top" wrapText="1"/>
      <protection/>
    </xf>
    <xf numFmtId="2" fontId="15" fillId="0" borderId="49" xfId="42" applyNumberFormat="1" applyFont="1" applyFill="1" applyBorder="1" applyAlignment="1">
      <alignment horizontal="left" vertical="top" wrapText="1"/>
      <protection/>
    </xf>
    <xf numFmtId="2" fontId="15" fillId="0" borderId="118" xfId="42" applyNumberFormat="1" applyFont="1" applyFill="1" applyBorder="1" applyAlignment="1">
      <alignment horizontal="left" vertical="top" wrapText="1"/>
      <protection/>
    </xf>
    <xf numFmtId="2" fontId="15" fillId="0" borderId="116" xfId="42" applyNumberFormat="1" applyFont="1" applyFill="1" applyBorder="1" applyAlignment="1">
      <alignment horizontal="left" vertical="top" wrapText="1"/>
      <protection/>
    </xf>
    <xf numFmtId="0" fontId="15" fillId="0" borderId="49" xfId="42" applyFont="1" applyFill="1" applyBorder="1" applyAlignment="1">
      <alignment horizontal="left" vertical="top" wrapText="1"/>
      <protection/>
    </xf>
    <xf numFmtId="0" fontId="15" fillId="0" borderId="116" xfId="42" applyFont="1" applyFill="1" applyBorder="1" applyAlignment="1">
      <alignment horizontal="left" vertical="top" wrapText="1"/>
      <protection/>
    </xf>
    <xf numFmtId="0" fontId="15" fillId="0" borderId="50" xfId="42" applyFont="1" applyFill="1" applyBorder="1" applyAlignment="1">
      <alignment horizontal="left" vertical="top" wrapText="1"/>
      <protection/>
    </xf>
    <xf numFmtId="0" fontId="0" fillId="0" borderId="104" xfId="42" applyBorder="1" applyAlignment="1">
      <alignment vertical="top" wrapText="1"/>
      <protection/>
    </xf>
    <xf numFmtId="0" fontId="23" fillId="0" borderId="104" xfId="42" applyFont="1" applyFill="1" applyBorder="1" applyAlignment="1">
      <alignment horizontal="left" vertical="top" wrapText="1"/>
      <protection/>
    </xf>
    <xf numFmtId="2" fontId="24" fillId="0" borderId="116" xfId="42" applyNumberFormat="1" applyFont="1" applyBorder="1" applyAlignment="1">
      <alignment horizontal="left" vertical="top" shrinkToFit="1"/>
      <protection/>
    </xf>
    <xf numFmtId="2" fontId="20" fillId="0" borderId="106" xfId="42" applyNumberFormat="1" applyFont="1" applyFill="1" applyBorder="1" applyAlignment="1">
      <alignment horizontal="left" vertical="top" wrapText="1"/>
      <protection/>
    </xf>
    <xf numFmtId="2" fontId="20" fillId="0" borderId="93" xfId="42" applyNumberFormat="1" applyFont="1" applyFill="1" applyBorder="1" applyAlignment="1">
      <alignment horizontal="left" vertical="top" wrapText="1"/>
      <protection/>
    </xf>
    <xf numFmtId="2" fontId="20" fillId="0" borderId="119" xfId="42" applyNumberFormat="1" applyFont="1" applyFill="1" applyBorder="1" applyAlignment="1">
      <alignment horizontal="left" vertical="top" wrapText="1"/>
      <protection/>
    </xf>
    <xf numFmtId="2" fontId="20" fillId="0" borderId="104" xfId="42" applyNumberFormat="1" applyFont="1" applyFill="1" applyBorder="1" applyAlignment="1">
      <alignment horizontal="left" vertical="top" wrapText="1"/>
      <protection/>
    </xf>
    <xf numFmtId="2" fontId="20" fillId="0" borderId="0" xfId="42" applyNumberFormat="1" applyFont="1" applyFill="1" applyBorder="1" applyAlignment="1">
      <alignment horizontal="left" vertical="top" wrapText="1"/>
      <protection/>
    </xf>
    <xf numFmtId="2" fontId="20" fillId="0" borderId="84" xfId="42" applyNumberFormat="1" applyFont="1" applyFill="1" applyBorder="1" applyAlignment="1">
      <alignment horizontal="left" vertical="top" wrapText="1"/>
      <protection/>
    </xf>
    <xf numFmtId="49" fontId="12" fillId="35" borderId="51" xfId="42" applyNumberFormat="1" applyFont="1" applyFill="1" applyBorder="1" applyAlignment="1">
      <alignment horizontal="center" vertical="top"/>
      <protection/>
    </xf>
    <xf numFmtId="49" fontId="12" fillId="0" borderId="52" xfId="42" applyNumberFormat="1" applyFont="1" applyFill="1" applyBorder="1" applyAlignment="1">
      <alignment horizontal="center" vertical="top"/>
      <protection/>
    </xf>
    <xf numFmtId="49" fontId="20" fillId="0" borderId="52" xfId="42" applyNumberFormat="1" applyFont="1" applyFill="1" applyBorder="1" applyAlignment="1">
      <alignment horizontal="center" vertical="top"/>
      <protection/>
    </xf>
    <xf numFmtId="49" fontId="23" fillId="0" borderId="72" xfId="42" applyNumberFormat="1" applyFont="1" applyFill="1" applyBorder="1" applyAlignment="1">
      <alignment horizontal="center" vertical="center"/>
      <protection/>
    </xf>
    <xf numFmtId="0" fontId="5" fillId="0" borderId="84" xfId="42" applyFont="1" applyBorder="1" applyAlignment="1">
      <alignment vertical="top" wrapText="1"/>
      <protection/>
    </xf>
    <xf numFmtId="0" fontId="17" fillId="0" borderId="101" xfId="42" applyFont="1" applyFill="1" applyBorder="1" applyAlignment="1">
      <alignment horizontal="center" vertical="top" wrapText="1"/>
      <protection/>
    </xf>
    <xf numFmtId="49" fontId="17" fillId="0" borderId="101" xfId="42" applyNumberFormat="1" applyFont="1" applyFill="1" applyBorder="1" applyAlignment="1">
      <alignment horizontal="center" vertical="top" wrapText="1"/>
      <protection/>
    </xf>
    <xf numFmtId="49" fontId="18" fillId="0" borderId="26" xfId="42" applyNumberFormat="1" applyFont="1" applyFill="1" applyBorder="1" applyAlignment="1">
      <alignment horizontal="center" vertical="top"/>
      <protection/>
    </xf>
    <xf numFmtId="49" fontId="17" fillId="0" borderId="101" xfId="42" applyNumberFormat="1" applyFont="1" applyFill="1" applyBorder="1" applyAlignment="1">
      <alignment horizontal="center" vertical="top"/>
      <protection/>
    </xf>
    <xf numFmtId="0" fontId="20" fillId="0" borderId="73" xfId="42" applyFont="1" applyFill="1" applyBorder="1" applyAlignment="1">
      <alignment horizontal="center" vertical="center"/>
      <protection/>
    </xf>
    <xf numFmtId="164" fontId="15" fillId="0" borderId="18" xfId="42" applyNumberFormat="1" applyFont="1" applyFill="1" applyBorder="1" applyAlignment="1">
      <alignment horizontal="center" vertical="center"/>
      <protection/>
    </xf>
    <xf numFmtId="164" fontId="15" fillId="0" borderId="14" xfId="42" applyNumberFormat="1" applyFont="1" applyFill="1" applyBorder="1" applyAlignment="1">
      <alignment horizontal="center" vertical="center"/>
      <protection/>
    </xf>
    <xf numFmtId="164" fontId="15" fillId="0" borderId="19" xfId="42" applyNumberFormat="1" applyFont="1" applyFill="1" applyBorder="1" applyAlignment="1">
      <alignment horizontal="center" vertical="center"/>
      <protection/>
    </xf>
    <xf numFmtId="164" fontId="15" fillId="0" borderId="101" xfId="42" applyNumberFormat="1" applyFont="1" applyFill="1" applyBorder="1" applyAlignment="1">
      <alignment horizontal="center" vertical="center" wrapText="1"/>
      <protection/>
    </xf>
    <xf numFmtId="0" fontId="15" fillId="0" borderId="120" xfId="42" applyFont="1" applyFill="1" applyBorder="1" applyAlignment="1">
      <alignment vertical="top" wrapText="1"/>
      <protection/>
    </xf>
    <xf numFmtId="0" fontId="19" fillId="0" borderId="121" xfId="42" applyFont="1" applyFill="1" applyBorder="1" applyAlignment="1">
      <alignment horizontal="center" vertical="top"/>
      <protection/>
    </xf>
    <xf numFmtId="0" fontId="19" fillId="0" borderId="52" xfId="42" applyFont="1" applyFill="1" applyBorder="1" applyAlignment="1">
      <alignment horizontal="center" vertical="top"/>
      <protection/>
    </xf>
    <xf numFmtId="0" fontId="19" fillId="0" borderId="122" xfId="42" applyFont="1" applyFill="1" applyBorder="1" applyAlignment="1">
      <alignment horizontal="center" vertical="top"/>
      <protection/>
    </xf>
    <xf numFmtId="0" fontId="0" fillId="35" borderId="63" xfId="42" applyFill="1" applyBorder="1" applyAlignment="1">
      <alignment horizontal="center" vertical="top"/>
      <protection/>
    </xf>
    <xf numFmtId="0" fontId="0" fillId="0" borderId="62" xfId="42" applyBorder="1" applyAlignment="1">
      <alignment horizontal="center" vertical="top"/>
      <protection/>
    </xf>
    <xf numFmtId="49" fontId="23" fillId="0" borderId="64" xfId="42" applyNumberFormat="1" applyFont="1" applyFill="1" applyBorder="1" applyAlignment="1">
      <alignment horizontal="center" vertical="center"/>
      <protection/>
    </xf>
    <xf numFmtId="0" fontId="17" fillId="0" borderId="26" xfId="42" applyFont="1" applyFill="1" applyBorder="1" applyAlignment="1">
      <alignment horizontal="center" vertical="top" wrapText="1"/>
      <protection/>
    </xf>
    <xf numFmtId="49" fontId="17" fillId="0" borderId="26" xfId="42" applyNumberFormat="1" applyFont="1" applyFill="1" applyBorder="1" applyAlignment="1">
      <alignment horizontal="center" vertical="top" wrapText="1"/>
      <protection/>
    </xf>
    <xf numFmtId="49" fontId="17" fillId="0" borderId="26" xfId="42" applyNumberFormat="1" applyFont="1" applyFill="1" applyBorder="1" applyAlignment="1">
      <alignment horizontal="center" vertical="top"/>
      <protection/>
    </xf>
    <xf numFmtId="164" fontId="15" fillId="0" borderId="123" xfId="42" applyNumberFormat="1" applyFont="1" applyFill="1" applyBorder="1" applyAlignment="1">
      <alignment horizontal="center" vertical="center"/>
      <protection/>
    </xf>
    <xf numFmtId="164" fontId="15" fillId="0" borderId="33" xfId="42" applyNumberFormat="1" applyFont="1" applyFill="1" applyBorder="1" applyAlignment="1">
      <alignment horizontal="center" vertical="center"/>
      <protection/>
    </xf>
    <xf numFmtId="164" fontId="15" fillId="0" borderId="41" xfId="42" applyNumberFormat="1" applyFont="1" applyFill="1" applyBorder="1" applyAlignment="1">
      <alignment horizontal="center" vertical="center"/>
      <protection/>
    </xf>
    <xf numFmtId="164" fontId="15" fillId="0" borderId="38" xfId="42" applyNumberFormat="1" applyFont="1" applyFill="1" applyBorder="1" applyAlignment="1">
      <alignment horizontal="center" vertical="center"/>
      <protection/>
    </xf>
    <xf numFmtId="164" fontId="15" fillId="0" borderId="36" xfId="42" applyNumberFormat="1" applyFont="1" applyFill="1" applyBorder="1" applyAlignment="1">
      <alignment horizontal="center" vertical="center" wrapText="1"/>
      <protection/>
    </xf>
    <xf numFmtId="0" fontId="15" fillId="0" borderId="88" xfId="42" applyFont="1" applyFill="1" applyBorder="1" applyAlignment="1">
      <alignment vertical="top" wrapText="1"/>
      <protection/>
    </xf>
    <xf numFmtId="0" fontId="19" fillId="0" borderId="0" xfId="42" applyFont="1" applyFill="1" applyBorder="1" applyAlignment="1">
      <alignment horizontal="center" vertical="top"/>
      <protection/>
    </xf>
    <xf numFmtId="0" fontId="19" fillId="0" borderId="62" xfId="42" applyFont="1" applyFill="1" applyBorder="1" applyAlignment="1">
      <alignment horizontal="center" vertical="top"/>
      <protection/>
    </xf>
    <xf numFmtId="0" fontId="19" fillId="0" borderId="84" xfId="42" applyFont="1" applyFill="1" applyBorder="1" applyAlignment="1">
      <alignment horizontal="center" vertical="top"/>
      <protection/>
    </xf>
    <xf numFmtId="0" fontId="0" fillId="35" borderId="63" xfId="42" applyFill="1" applyBorder="1" applyAlignment="1">
      <alignment horizontal="center" vertical="top"/>
      <protection/>
    </xf>
    <xf numFmtId="0" fontId="0" fillId="0" borderId="62" xfId="42" applyBorder="1" applyAlignment="1">
      <alignment horizontal="center" vertical="top"/>
      <protection/>
    </xf>
    <xf numFmtId="49" fontId="23" fillId="0" borderId="25" xfId="42" applyNumberFormat="1" applyFont="1" applyFill="1" applyBorder="1" applyAlignment="1">
      <alignment horizontal="center" vertical="center"/>
      <protection/>
    </xf>
    <xf numFmtId="0" fontId="5" fillId="0" borderId="50" xfId="42" applyFont="1" applyBorder="1" applyAlignment="1">
      <alignment vertical="top" wrapText="1"/>
      <protection/>
    </xf>
    <xf numFmtId="0" fontId="17" fillId="0" borderId="107" xfId="42" applyFont="1" applyFill="1" applyBorder="1" applyAlignment="1">
      <alignment horizontal="center" vertical="top" wrapText="1"/>
      <protection/>
    </xf>
    <xf numFmtId="49" fontId="17" fillId="0" borderId="107" xfId="42" applyNumberFormat="1" applyFont="1" applyFill="1" applyBorder="1" applyAlignment="1">
      <alignment horizontal="center" vertical="top" wrapText="1"/>
      <protection/>
    </xf>
    <xf numFmtId="164" fontId="20" fillId="0" borderId="63" xfId="42" applyNumberFormat="1" applyFont="1" applyFill="1" applyBorder="1" applyAlignment="1">
      <alignment horizontal="center" vertical="center"/>
      <protection/>
    </xf>
    <xf numFmtId="164" fontId="20" fillId="0" borderId="11" xfId="42" applyNumberFormat="1" applyFont="1" applyFill="1" applyBorder="1" applyAlignment="1">
      <alignment horizontal="center" vertical="center"/>
      <protection/>
    </xf>
    <xf numFmtId="164" fontId="20" fillId="0" borderId="83" xfId="42" applyNumberFormat="1" applyFont="1" applyFill="1" applyBorder="1" applyAlignment="1">
      <alignment horizontal="center" vertical="center" wrapText="1"/>
      <protection/>
    </xf>
    <xf numFmtId="0" fontId="15" fillId="0" borderId="76" xfId="42" applyFont="1" applyFill="1" applyBorder="1" applyAlignment="1">
      <alignment vertical="top" wrapText="1"/>
      <protection/>
    </xf>
    <xf numFmtId="0" fontId="19" fillId="0" borderId="80" xfId="42" applyFont="1" applyFill="1" applyBorder="1" applyAlignment="1">
      <alignment horizontal="center" vertical="top"/>
      <protection/>
    </xf>
    <xf numFmtId="0" fontId="19" fillId="0" borderId="77" xfId="42" applyFont="1" applyFill="1" applyBorder="1" applyAlignment="1">
      <alignment horizontal="center" vertical="top"/>
      <protection/>
    </xf>
    <xf numFmtId="0" fontId="19" fillId="0" borderId="81" xfId="42" applyFont="1" applyFill="1" applyBorder="1" applyAlignment="1">
      <alignment horizontal="center" vertical="top"/>
      <protection/>
    </xf>
    <xf numFmtId="49" fontId="12" fillId="35" borderId="63" xfId="42" applyNumberFormat="1" applyFont="1" applyFill="1" applyBorder="1" applyAlignment="1">
      <alignment horizontal="center" vertical="top"/>
      <protection/>
    </xf>
    <xf numFmtId="49" fontId="12" fillId="0" borderId="62" xfId="42" applyNumberFormat="1" applyFont="1" applyFill="1" applyBorder="1" applyAlignment="1">
      <alignment horizontal="center" vertical="top"/>
      <protection/>
    </xf>
    <xf numFmtId="49" fontId="20" fillId="0" borderId="62" xfId="42" applyNumberFormat="1" applyFont="1" applyFill="1" applyBorder="1" applyAlignment="1">
      <alignment horizontal="center" vertical="top"/>
      <protection/>
    </xf>
    <xf numFmtId="0" fontId="16" fillId="0" borderId="98" xfId="42" applyFont="1" applyFill="1" applyBorder="1" applyAlignment="1">
      <alignment vertical="top" wrapText="1"/>
      <protection/>
    </xf>
    <xf numFmtId="0" fontId="17" fillId="0" borderId="84" xfId="42" applyFont="1" applyFill="1" applyBorder="1" applyAlignment="1">
      <alignment horizontal="center" vertical="top" wrapText="1"/>
      <protection/>
    </xf>
    <xf numFmtId="0" fontId="15" fillId="0" borderId="86" xfId="42" applyFont="1" applyFill="1" applyBorder="1" applyAlignment="1">
      <alignment vertical="top" wrapText="1"/>
      <protection/>
    </xf>
    <xf numFmtId="0" fontId="19" fillId="0" borderId="87" xfId="42" applyFont="1" applyFill="1" applyBorder="1" applyAlignment="1">
      <alignment horizontal="center" vertical="top"/>
      <protection/>
    </xf>
    <xf numFmtId="0" fontId="19" fillId="0" borderId="54" xfId="42" applyFont="1" applyFill="1" applyBorder="1" applyAlignment="1">
      <alignment horizontal="center" vertical="top"/>
      <protection/>
    </xf>
    <xf numFmtId="0" fontId="19" fillId="0" borderId="94" xfId="42" applyFont="1" applyFill="1" applyBorder="1" applyAlignment="1">
      <alignment horizontal="center" vertical="top"/>
      <protection/>
    </xf>
    <xf numFmtId="0" fontId="0" fillId="35" borderId="113" xfId="42" applyFill="1" applyBorder="1" applyAlignment="1">
      <alignment horizontal="center" vertical="top"/>
      <protection/>
    </xf>
    <xf numFmtId="0" fontId="0" fillId="0" borderId="114" xfId="42" applyBorder="1" applyAlignment="1">
      <alignment horizontal="center" vertical="top"/>
      <protection/>
    </xf>
    <xf numFmtId="0" fontId="21" fillId="0" borderId="58" xfId="42" applyFont="1" applyBorder="1" applyAlignment="1">
      <alignment horizontal="center" vertical="center"/>
      <protection/>
    </xf>
    <xf numFmtId="0" fontId="17" fillId="0" borderId="124" xfId="42" applyFont="1" applyFill="1" applyBorder="1" applyAlignment="1">
      <alignment horizontal="center" vertical="top" wrapText="1"/>
      <protection/>
    </xf>
    <xf numFmtId="49" fontId="17" fillId="0" borderId="125" xfId="42" applyNumberFormat="1" applyFont="1" applyFill="1" applyBorder="1" applyAlignment="1">
      <alignment horizontal="center" vertical="top" wrapText="1"/>
      <protection/>
    </xf>
    <xf numFmtId="49" fontId="18" fillId="0" borderId="59" xfId="42" applyNumberFormat="1" applyFont="1" applyFill="1" applyBorder="1" applyAlignment="1">
      <alignment horizontal="center" vertical="top"/>
      <protection/>
    </xf>
    <xf numFmtId="49" fontId="22" fillId="0" borderId="125" xfId="42" applyNumberFormat="1" applyFont="1" applyFill="1" applyBorder="1" applyAlignment="1">
      <alignment horizontal="center" vertical="top"/>
      <protection/>
    </xf>
    <xf numFmtId="0" fontId="22" fillId="0" borderId="125" xfId="42" applyFont="1" applyFill="1" applyBorder="1" applyAlignment="1">
      <alignment horizontal="center" vertical="center"/>
      <protection/>
    </xf>
    <xf numFmtId="164" fontId="20" fillId="0" borderId="56" xfId="42" applyNumberFormat="1" applyFont="1" applyFill="1" applyBorder="1" applyAlignment="1">
      <alignment horizontal="center" vertical="center"/>
      <protection/>
    </xf>
    <xf numFmtId="164" fontId="20" fillId="0" borderId="57" xfId="42" applyNumberFormat="1" applyFont="1" applyFill="1" applyBorder="1" applyAlignment="1">
      <alignment horizontal="center" vertical="center"/>
      <protection/>
    </xf>
    <xf numFmtId="164" fontId="20" fillId="0" borderId="61" xfId="42" applyNumberFormat="1" applyFont="1" applyFill="1" applyBorder="1" applyAlignment="1">
      <alignment horizontal="center" vertical="center"/>
      <protection/>
    </xf>
    <xf numFmtId="164" fontId="20" fillId="0" borderId="60" xfId="42" applyNumberFormat="1" applyFont="1" applyFill="1" applyBorder="1" applyAlignment="1">
      <alignment horizontal="center" vertical="center"/>
      <protection/>
    </xf>
    <xf numFmtId="164" fontId="20" fillId="0" borderId="126" xfId="42" applyNumberFormat="1" applyFont="1" applyFill="1" applyBorder="1" applyAlignment="1">
      <alignment horizontal="center" vertical="center"/>
      <protection/>
    </xf>
    <xf numFmtId="164" fontId="20" fillId="0" borderId="59" xfId="42" applyNumberFormat="1" applyFont="1" applyFill="1" applyBorder="1" applyAlignment="1">
      <alignment horizontal="center" vertical="center"/>
      <protection/>
    </xf>
    <xf numFmtId="0" fontId="17" fillId="0" borderId="56" xfId="42" applyFont="1" applyBorder="1" applyAlignment="1">
      <alignment vertical="top"/>
      <protection/>
    </xf>
    <xf numFmtId="0" fontId="17" fillId="0" borderId="46" xfId="42" applyFont="1" applyBorder="1" applyAlignment="1">
      <alignment vertical="top"/>
      <protection/>
    </xf>
    <xf numFmtId="0" fontId="17" fillId="0" borderId="57" xfId="42" applyFont="1" applyBorder="1" applyAlignment="1">
      <alignment vertical="top"/>
      <protection/>
    </xf>
    <xf numFmtId="0" fontId="17" fillId="0" borderId="47" xfId="42" applyFont="1" applyBorder="1" applyAlignment="1">
      <alignment vertical="top"/>
      <protection/>
    </xf>
    <xf numFmtId="49" fontId="12" fillId="35" borderId="127" xfId="42" applyNumberFormat="1" applyFont="1" applyFill="1" applyBorder="1" applyAlignment="1">
      <alignment horizontal="center" vertical="top"/>
      <protection/>
    </xf>
    <xf numFmtId="49" fontId="12" fillId="36" borderId="128" xfId="42" applyNumberFormat="1" applyFont="1" applyFill="1" applyBorder="1" applyAlignment="1">
      <alignment horizontal="center" vertical="top"/>
      <protection/>
    </xf>
    <xf numFmtId="49" fontId="20" fillId="36" borderId="129" xfId="42" applyNumberFormat="1" applyFont="1" applyFill="1" applyBorder="1" applyAlignment="1">
      <alignment horizontal="right" vertical="top"/>
      <protection/>
    </xf>
    <xf numFmtId="49" fontId="23" fillId="36" borderId="129" xfId="42" applyNumberFormat="1" applyFont="1" applyFill="1" applyBorder="1" applyAlignment="1">
      <alignment horizontal="right" vertical="top"/>
      <protection/>
    </xf>
    <xf numFmtId="164" fontId="20" fillId="36" borderId="127" xfId="42" applyNumberFormat="1" applyFont="1" applyFill="1" applyBorder="1" applyAlignment="1">
      <alignment horizontal="center" vertical="center"/>
      <protection/>
    </xf>
    <xf numFmtId="0" fontId="17" fillId="36" borderId="129" xfId="42" applyFont="1" applyFill="1" applyBorder="1" applyAlignment="1">
      <alignment horizontal="center" vertical="top" wrapText="1"/>
      <protection/>
    </xf>
    <xf numFmtId="0" fontId="17" fillId="36" borderId="130" xfId="42" applyFont="1" applyFill="1" applyBorder="1" applyAlignment="1">
      <alignment horizontal="center" vertical="top" wrapText="1"/>
      <protection/>
    </xf>
    <xf numFmtId="0" fontId="12" fillId="36" borderId="115" xfId="42" applyFont="1" applyFill="1" applyBorder="1" applyAlignment="1">
      <alignment horizontal="left" vertical="top" wrapText="1"/>
      <protection/>
    </xf>
    <xf numFmtId="0" fontId="12" fillId="36" borderId="124" xfId="42" applyFont="1" applyFill="1" applyBorder="1" applyAlignment="1">
      <alignment horizontal="left" vertical="top" wrapText="1"/>
      <protection/>
    </xf>
    <xf numFmtId="49" fontId="12" fillId="35" borderId="51" xfId="42" applyNumberFormat="1" applyFont="1" applyFill="1" applyBorder="1" applyAlignment="1">
      <alignment horizontal="center" vertical="center"/>
      <protection/>
    </xf>
    <xf numFmtId="49" fontId="12" fillId="0" borderId="52" xfId="42" applyNumberFormat="1" applyFont="1" applyFill="1" applyBorder="1" applyAlignment="1">
      <alignment horizontal="center" vertical="center"/>
      <protection/>
    </xf>
    <xf numFmtId="0" fontId="16" fillId="0" borderId="10" xfId="42" applyFont="1" applyFill="1" applyBorder="1" applyAlignment="1">
      <alignment horizontal="left" vertical="center" wrapText="1"/>
      <protection/>
    </xf>
    <xf numFmtId="49" fontId="18" fillId="0" borderId="73" xfId="42" applyNumberFormat="1" applyFont="1" applyFill="1" applyBorder="1" applyAlignment="1">
      <alignment horizontal="center" vertical="top"/>
      <protection/>
    </xf>
    <xf numFmtId="164" fontId="15" fillId="0" borderId="131" xfId="42" applyNumberFormat="1" applyFont="1" applyFill="1" applyBorder="1" applyAlignment="1">
      <alignment horizontal="center" vertical="top"/>
      <protection/>
    </xf>
    <xf numFmtId="164" fontId="15" fillId="0" borderId="67" xfId="42" applyNumberFormat="1" applyFont="1" applyFill="1" applyBorder="1" applyAlignment="1">
      <alignment horizontal="center" vertical="top"/>
      <protection/>
    </xf>
    <xf numFmtId="164" fontId="15" fillId="0" borderId="68" xfId="42" applyNumberFormat="1" applyFont="1" applyFill="1" applyBorder="1" applyAlignment="1">
      <alignment horizontal="center" vertical="top"/>
      <protection/>
    </xf>
    <xf numFmtId="164" fontId="15" fillId="0" borderId="131" xfId="42" applyNumberFormat="1" applyFont="1" applyFill="1" applyBorder="1" applyAlignment="1">
      <alignment horizontal="center" vertical="center"/>
      <protection/>
    </xf>
    <xf numFmtId="164" fontId="15" fillId="0" borderId="67" xfId="42" applyNumberFormat="1" applyFont="1" applyFill="1" applyBorder="1" applyAlignment="1">
      <alignment horizontal="center" vertical="center"/>
      <protection/>
    </xf>
    <xf numFmtId="164" fontId="15" fillId="0" borderId="66" xfId="42" applyNumberFormat="1" applyFont="1" applyFill="1" applyBorder="1" applyAlignment="1">
      <alignment horizontal="center" vertical="top"/>
      <protection/>
    </xf>
    <xf numFmtId="164" fontId="15" fillId="0" borderId="73" xfId="42" applyNumberFormat="1" applyFont="1" applyFill="1" applyBorder="1" applyAlignment="1">
      <alignment horizontal="center" vertical="center" wrapText="1"/>
      <protection/>
    </xf>
    <xf numFmtId="0" fontId="15" fillId="0" borderId="51" xfId="42" applyFont="1" applyFill="1" applyBorder="1" applyAlignment="1">
      <alignment horizontal="left" vertical="top" wrapText="1"/>
      <protection/>
    </xf>
    <xf numFmtId="9" fontId="19" fillId="0" borderId="120" xfId="42" applyNumberFormat="1" applyFont="1" applyFill="1" applyBorder="1" applyAlignment="1">
      <alignment horizontal="center" vertical="top" wrapText="1"/>
      <protection/>
    </xf>
    <xf numFmtId="9" fontId="15" fillId="0" borderId="52" xfId="42" applyNumberFormat="1" applyFont="1" applyFill="1" applyBorder="1" applyAlignment="1">
      <alignment horizontal="center" vertical="top"/>
      <protection/>
    </xf>
    <xf numFmtId="9" fontId="3" fillId="0" borderId="122" xfId="42" applyNumberFormat="1" applyFont="1" applyFill="1" applyBorder="1" applyAlignment="1">
      <alignment horizontal="center" vertical="top" wrapText="1"/>
      <protection/>
    </xf>
    <xf numFmtId="0" fontId="16" fillId="35" borderId="113" xfId="42" applyFont="1" applyFill="1" applyBorder="1" applyAlignment="1">
      <alignment horizontal="center" vertical="center"/>
      <protection/>
    </xf>
    <xf numFmtId="0" fontId="16" fillId="0" borderId="114" xfId="42" applyFont="1" applyBorder="1" applyAlignment="1">
      <alignment horizontal="center" vertical="center"/>
      <protection/>
    </xf>
    <xf numFmtId="0" fontId="16" fillId="0" borderId="58" xfId="42" applyFont="1" applyBorder="1" applyAlignment="1">
      <alignment horizontal="center" vertical="center"/>
      <protection/>
    </xf>
    <xf numFmtId="0" fontId="21" fillId="0" borderId="12" xfId="42" applyFont="1" applyFill="1" applyBorder="1" applyAlignment="1">
      <alignment horizontal="left" vertical="center" wrapText="1"/>
      <protection/>
    </xf>
    <xf numFmtId="0" fontId="17" fillId="0" borderId="125" xfId="42" applyFont="1" applyFill="1" applyBorder="1" applyAlignment="1">
      <alignment horizontal="center" vertical="top" wrapText="1"/>
      <protection/>
    </xf>
    <xf numFmtId="49" fontId="17" fillId="0" borderId="125" xfId="42" applyNumberFormat="1" applyFont="1" applyFill="1" applyBorder="1" applyAlignment="1">
      <alignment horizontal="center" vertical="top"/>
      <protection/>
    </xf>
    <xf numFmtId="0" fontId="22" fillId="0" borderId="59" xfId="42" applyFont="1" applyFill="1" applyBorder="1" applyAlignment="1">
      <alignment horizontal="center" vertical="top"/>
      <protection/>
    </xf>
    <xf numFmtId="164" fontId="20" fillId="0" borderId="60" xfId="42" applyNumberFormat="1" applyFont="1" applyFill="1" applyBorder="1" applyAlignment="1">
      <alignment horizontal="center" vertical="top"/>
      <protection/>
    </xf>
    <xf numFmtId="164" fontId="20" fillId="0" borderId="57" xfId="42" applyNumberFormat="1" applyFont="1" applyFill="1" applyBorder="1" applyAlignment="1">
      <alignment horizontal="center" vertical="top"/>
      <protection/>
    </xf>
    <xf numFmtId="164" fontId="20" fillId="0" borderId="61" xfId="42" applyNumberFormat="1" applyFont="1" applyFill="1" applyBorder="1" applyAlignment="1">
      <alignment horizontal="center" vertical="top"/>
      <protection/>
    </xf>
    <xf numFmtId="164" fontId="20" fillId="0" borderId="56" xfId="42" applyNumberFormat="1" applyFont="1" applyFill="1" applyBorder="1" applyAlignment="1">
      <alignment horizontal="center" vertical="top"/>
      <protection/>
    </xf>
    <xf numFmtId="164" fontId="20" fillId="0" borderId="59" xfId="42" applyNumberFormat="1" applyFont="1" applyFill="1" applyBorder="1" applyAlignment="1">
      <alignment horizontal="center" vertical="top"/>
      <protection/>
    </xf>
    <xf numFmtId="0" fontId="15" fillId="0" borderId="56" xfId="42" applyFont="1" applyFill="1" applyBorder="1" applyAlignment="1">
      <alignment horizontal="left" vertical="top" wrapText="1"/>
      <protection/>
    </xf>
    <xf numFmtId="0" fontId="15" fillId="0" borderId="57" xfId="42" applyFont="1" applyFill="1" applyBorder="1" applyAlignment="1">
      <alignment horizontal="center" vertical="top"/>
      <protection/>
    </xf>
    <xf numFmtId="0" fontId="15" fillId="0" borderId="60" xfId="42" applyFont="1" applyFill="1" applyBorder="1" applyAlignment="1">
      <alignment horizontal="center" vertical="top"/>
      <protection/>
    </xf>
    <xf numFmtId="0" fontId="14" fillId="0" borderId="47" xfId="42" applyFont="1" applyFill="1" applyBorder="1" applyAlignment="1">
      <alignment horizontal="center" vertical="top"/>
      <protection/>
    </xf>
    <xf numFmtId="49" fontId="12" fillId="0" borderId="120" xfId="42" applyNumberFormat="1" applyFont="1" applyFill="1" applyBorder="1" applyAlignment="1">
      <alignment horizontal="center" vertical="center"/>
      <protection/>
    </xf>
    <xf numFmtId="49" fontId="12" fillId="0" borderId="121" xfId="42" applyNumberFormat="1" applyFont="1" applyFill="1" applyBorder="1" applyAlignment="1">
      <alignment horizontal="center" vertical="center"/>
      <protection/>
    </xf>
    <xf numFmtId="0" fontId="3" fillId="0" borderId="101" xfId="42" applyFont="1" applyFill="1" applyBorder="1" applyAlignment="1">
      <alignment horizontal="center" vertical="top" wrapText="1"/>
      <protection/>
    </xf>
    <xf numFmtId="0" fontId="11" fillId="0" borderId="73" xfId="42" applyFont="1" applyFill="1" applyBorder="1" applyAlignment="1">
      <alignment horizontal="center" vertical="center"/>
      <protection/>
    </xf>
    <xf numFmtId="164" fontId="14" fillId="0" borderId="131" xfId="42" applyNumberFormat="1" applyFont="1" applyFill="1" applyBorder="1" applyAlignment="1">
      <alignment horizontal="center" vertical="center"/>
      <protection/>
    </xf>
    <xf numFmtId="164" fontId="14" fillId="0" borderId="131" xfId="42" applyNumberFormat="1" applyFont="1" applyFill="1" applyBorder="1" applyAlignment="1">
      <alignment horizontal="center" vertical="top"/>
      <protection/>
    </xf>
    <xf numFmtId="164" fontId="14" fillId="0" borderId="67" xfId="42" applyNumberFormat="1" applyFont="1" applyFill="1" applyBorder="1" applyAlignment="1">
      <alignment horizontal="center" vertical="top"/>
      <protection/>
    </xf>
    <xf numFmtId="164" fontId="14" fillId="0" borderId="132" xfId="42" applyNumberFormat="1" applyFont="1" applyFill="1" applyBorder="1" applyAlignment="1">
      <alignment horizontal="center" vertical="top"/>
      <protection/>
    </xf>
    <xf numFmtId="164" fontId="14" fillId="0" borderId="66" xfId="42" applyNumberFormat="1" applyFont="1" applyFill="1" applyBorder="1" applyAlignment="1">
      <alignment horizontal="center" vertical="top"/>
      <protection/>
    </xf>
    <xf numFmtId="164" fontId="14" fillId="0" borderId="68" xfId="42" applyNumberFormat="1" applyFont="1" applyFill="1" applyBorder="1" applyAlignment="1">
      <alignment horizontal="center" vertical="top"/>
      <protection/>
    </xf>
    <xf numFmtId="164" fontId="14" fillId="0" borderId="73" xfId="42" applyNumberFormat="1" applyFont="1" applyFill="1" applyBorder="1" applyAlignment="1">
      <alignment horizontal="center" vertical="top"/>
      <protection/>
    </xf>
    <xf numFmtId="0" fontId="14" fillId="0" borderId="51" xfId="42" applyFont="1" applyFill="1" applyBorder="1" applyAlignment="1">
      <alignment horizontal="left" vertical="top" wrapText="1"/>
      <protection/>
    </xf>
    <xf numFmtId="9" fontId="14" fillId="0" borderId="52" xfId="42" applyNumberFormat="1" applyFont="1" applyFill="1" applyBorder="1" applyAlignment="1">
      <alignment horizontal="center" vertical="top" wrapText="1"/>
      <protection/>
    </xf>
    <xf numFmtId="9" fontId="14" fillId="0" borderId="10" xfId="42" applyNumberFormat="1" applyFont="1" applyFill="1" applyBorder="1" applyAlignment="1">
      <alignment horizontal="center" vertical="top" wrapText="1"/>
      <protection/>
    </xf>
    <xf numFmtId="49" fontId="12" fillId="35" borderId="113" xfId="42" applyNumberFormat="1" applyFont="1" applyFill="1" applyBorder="1" applyAlignment="1">
      <alignment horizontal="center" vertical="center"/>
      <protection/>
    </xf>
    <xf numFmtId="49" fontId="12" fillId="0" borderId="114" xfId="42" applyNumberFormat="1" applyFont="1" applyFill="1" applyBorder="1" applyAlignment="1">
      <alignment horizontal="center" vertical="center"/>
      <protection/>
    </xf>
    <xf numFmtId="49" fontId="12" fillId="0" borderId="133" xfId="42" applyNumberFormat="1" applyFont="1" applyFill="1" applyBorder="1" applyAlignment="1">
      <alignment horizontal="center" vertical="center"/>
      <protection/>
    </xf>
    <xf numFmtId="49" fontId="12" fillId="0" borderId="115" xfId="42" applyNumberFormat="1" applyFont="1" applyFill="1" applyBorder="1" applyAlignment="1">
      <alignment horizontal="center" vertical="center"/>
      <protection/>
    </xf>
    <xf numFmtId="0" fontId="3" fillId="0" borderId="125" xfId="42" applyFont="1" applyFill="1" applyBorder="1" applyAlignment="1">
      <alignment horizontal="center" vertical="top" wrapText="1"/>
      <protection/>
    </xf>
    <xf numFmtId="0" fontId="6" fillId="0" borderId="59" xfId="42" applyFont="1" applyFill="1" applyBorder="1" applyAlignment="1">
      <alignment horizontal="center" vertical="top"/>
      <protection/>
    </xf>
    <xf numFmtId="164" fontId="12" fillId="0" borderId="28" xfId="42" applyNumberFormat="1" applyFont="1" applyFill="1" applyBorder="1" applyAlignment="1">
      <alignment horizontal="center" vertical="top"/>
      <protection/>
    </xf>
    <xf numFmtId="164" fontId="12" fillId="0" borderId="89" xfId="42" applyNumberFormat="1" applyFont="1" applyFill="1" applyBorder="1" applyAlignment="1">
      <alignment horizontal="center" vertical="top"/>
      <protection/>
    </xf>
    <xf numFmtId="164" fontId="12" fillId="0" borderId="29" xfId="42" applyNumberFormat="1" applyFont="1" applyFill="1" applyBorder="1" applyAlignment="1">
      <alignment horizontal="center" vertical="top"/>
      <protection/>
    </xf>
    <xf numFmtId="164" fontId="12" fillId="0" borderId="30" xfId="42" applyNumberFormat="1" applyFont="1" applyFill="1" applyBorder="1" applyAlignment="1">
      <alignment horizontal="center" vertical="top"/>
      <protection/>
    </xf>
    <xf numFmtId="164" fontId="12" fillId="0" borderId="91" xfId="42" applyNumberFormat="1" applyFont="1" applyFill="1" applyBorder="1" applyAlignment="1">
      <alignment horizontal="center" vertical="top"/>
      <protection/>
    </xf>
    <xf numFmtId="0" fontId="0" fillId="0" borderId="113" xfId="42" applyBorder="1" applyAlignment="1">
      <alignment horizontal="left" vertical="top" wrapText="1"/>
      <protection/>
    </xf>
    <xf numFmtId="0" fontId="0" fillId="0" borderId="114" xfId="42" applyBorder="1" applyAlignment="1">
      <alignment horizontal="center" vertical="top" wrapText="1"/>
      <protection/>
    </xf>
    <xf numFmtId="0" fontId="0" fillId="0" borderId="11" xfId="42" applyBorder="1" applyAlignment="1">
      <alignment horizontal="center" vertical="top" wrapText="1"/>
      <protection/>
    </xf>
    <xf numFmtId="49" fontId="12" fillId="35" borderId="51" xfId="42" applyNumberFormat="1" applyFont="1" applyFill="1" applyBorder="1" applyAlignment="1">
      <alignment horizontal="center" vertical="center" wrapText="1"/>
      <protection/>
    </xf>
    <xf numFmtId="49" fontId="12" fillId="0" borderId="52" xfId="42" applyNumberFormat="1" applyFont="1" applyFill="1" applyBorder="1" applyAlignment="1">
      <alignment horizontal="center" vertical="center" wrapText="1"/>
      <protection/>
    </xf>
    <xf numFmtId="49" fontId="12" fillId="0" borderId="72" xfId="42" applyNumberFormat="1" applyFont="1" applyFill="1" applyBorder="1" applyAlignment="1">
      <alignment horizontal="center" vertical="center" wrapText="1"/>
      <protection/>
    </xf>
    <xf numFmtId="49" fontId="12" fillId="0" borderId="121" xfId="42" applyNumberFormat="1" applyFont="1" applyFill="1" applyBorder="1" applyAlignment="1">
      <alignment horizontal="center" vertical="center" wrapText="1"/>
      <protection/>
    </xf>
    <xf numFmtId="0" fontId="5" fillId="0" borderId="121" xfId="42" applyFont="1" applyFill="1" applyBorder="1" applyAlignment="1">
      <alignment horizontal="left" vertical="center" wrapText="1"/>
      <protection/>
    </xf>
    <xf numFmtId="0" fontId="3" fillId="0" borderId="97" xfId="42" applyFont="1" applyFill="1" applyBorder="1" applyAlignment="1">
      <alignment horizontal="center" vertical="top" wrapText="1"/>
      <protection/>
    </xf>
    <xf numFmtId="0" fontId="6" fillId="0" borderId="84" xfId="42" applyFont="1" applyFill="1" applyBorder="1" applyAlignment="1">
      <alignment horizontal="center" vertical="top"/>
      <protection/>
    </xf>
    <xf numFmtId="164" fontId="14" fillId="0" borderId="96" xfId="42" applyNumberFormat="1" applyFont="1" applyFill="1" applyBorder="1" applyAlignment="1">
      <alignment horizontal="center" vertical="top"/>
      <protection/>
    </xf>
    <xf numFmtId="164" fontId="14" fillId="0" borderId="54" xfId="42" applyNumberFormat="1" applyFont="1" applyFill="1" applyBorder="1" applyAlignment="1">
      <alignment horizontal="center" vertical="top"/>
      <protection/>
    </xf>
    <xf numFmtId="164" fontId="14" fillId="0" borderId="94" xfId="42" applyNumberFormat="1" applyFont="1" applyFill="1" applyBorder="1" applyAlignment="1">
      <alignment horizontal="center" vertical="top"/>
      <protection/>
    </xf>
    <xf numFmtId="164" fontId="14" fillId="0" borderId="87" xfId="42" applyNumberFormat="1" applyFont="1" applyFill="1" applyBorder="1" applyAlignment="1">
      <alignment horizontal="center" vertical="top"/>
      <protection/>
    </xf>
    <xf numFmtId="164" fontId="14" fillId="0" borderId="55" xfId="42" applyNumberFormat="1" applyFont="1" applyFill="1" applyBorder="1" applyAlignment="1">
      <alignment horizontal="center" vertical="top"/>
      <protection/>
    </xf>
    <xf numFmtId="164" fontId="14" fillId="0" borderId="16" xfId="42" applyNumberFormat="1" applyFont="1" applyFill="1" applyBorder="1" applyAlignment="1">
      <alignment horizontal="center" vertical="top"/>
      <protection/>
    </xf>
    <xf numFmtId="0" fontId="14" fillId="0" borderId="88" xfId="42" applyFont="1" applyFill="1" applyBorder="1" applyAlignment="1">
      <alignment horizontal="left" vertical="top" wrapText="1"/>
      <protection/>
    </xf>
    <xf numFmtId="0" fontId="14" fillId="0" borderId="62" xfId="42" applyFont="1" applyFill="1" applyBorder="1" applyAlignment="1">
      <alignment horizontal="center" vertical="top"/>
      <protection/>
    </xf>
    <xf numFmtId="0" fontId="14" fillId="0" borderId="88" xfId="42" applyFont="1" applyFill="1" applyBorder="1" applyAlignment="1">
      <alignment horizontal="center" vertical="top"/>
      <protection/>
    </xf>
    <xf numFmtId="0" fontId="14" fillId="0" borderId="84" xfId="42" applyFont="1" applyFill="1" applyBorder="1" applyAlignment="1">
      <alignment horizontal="center" vertical="top"/>
      <protection/>
    </xf>
    <xf numFmtId="0" fontId="0" fillId="35" borderId="63" xfId="42" applyFill="1" applyBorder="1" applyAlignment="1">
      <alignment horizontal="center" vertical="center" wrapText="1"/>
      <protection/>
    </xf>
    <xf numFmtId="0" fontId="0" fillId="0" borderId="64" xfId="42" applyBorder="1" applyAlignment="1">
      <alignment horizontal="center" vertical="center" wrapText="1"/>
      <protection/>
    </xf>
    <xf numFmtId="0" fontId="0" fillId="0" borderId="0" xfId="42" applyBorder="1" applyAlignment="1">
      <alignment horizontal="center" vertical="center" wrapText="1"/>
      <protection/>
    </xf>
    <xf numFmtId="0" fontId="0" fillId="0" borderId="0" xfId="42" applyAlignment="1">
      <alignment horizontal="left" vertical="center" wrapText="1"/>
      <protection/>
    </xf>
    <xf numFmtId="0" fontId="3" fillId="0" borderId="116" xfId="42" applyFont="1" applyFill="1" applyBorder="1" applyAlignment="1">
      <alignment horizontal="center" vertical="top" wrapText="1"/>
      <protection/>
    </xf>
    <xf numFmtId="0" fontId="6" fillId="0" borderId="50" xfId="42" applyFont="1" applyFill="1" applyBorder="1" applyAlignment="1">
      <alignment horizontal="center" vertical="top"/>
      <protection/>
    </xf>
    <xf numFmtId="164" fontId="12" fillId="0" borderId="134" xfId="42" applyNumberFormat="1" applyFont="1" applyFill="1" applyBorder="1" applyAlignment="1">
      <alignment horizontal="center" vertical="top"/>
      <protection/>
    </xf>
    <xf numFmtId="164" fontId="12" fillId="0" borderId="135" xfId="42" applyNumberFormat="1" applyFont="1" applyFill="1" applyBorder="1" applyAlignment="1">
      <alignment horizontal="center" vertical="top"/>
      <protection/>
    </xf>
    <xf numFmtId="164" fontId="12" fillId="0" borderId="50" xfId="42" applyNumberFormat="1" applyFont="1" applyFill="1" applyBorder="1" applyAlignment="1">
      <alignment horizontal="center" vertical="top"/>
      <protection/>
    </xf>
    <xf numFmtId="164" fontId="12" fillId="0" borderId="49" xfId="42" applyNumberFormat="1" applyFont="1" applyFill="1" applyBorder="1" applyAlignment="1">
      <alignment horizontal="center" vertical="top"/>
      <protection/>
    </xf>
    <xf numFmtId="164" fontId="12" fillId="0" borderId="136" xfId="42" applyNumberFormat="1" applyFont="1" applyFill="1" applyBorder="1" applyAlignment="1">
      <alignment horizontal="center" vertical="top"/>
      <protection/>
    </xf>
    <xf numFmtId="164" fontId="12" fillId="0" borderId="107" xfId="42" applyNumberFormat="1" applyFont="1" applyFill="1" applyBorder="1" applyAlignment="1">
      <alignment horizontal="center" vertical="top"/>
      <protection/>
    </xf>
    <xf numFmtId="0" fontId="14" fillId="0" borderId="137" xfId="42" applyFont="1" applyFill="1" applyBorder="1" applyAlignment="1">
      <alignment horizontal="left" vertical="top" wrapText="1"/>
      <protection/>
    </xf>
    <xf numFmtId="0" fontId="14" fillId="0" borderId="135" xfId="42" applyFont="1" applyFill="1" applyBorder="1" applyAlignment="1">
      <alignment horizontal="center" vertical="top"/>
      <protection/>
    </xf>
    <xf numFmtId="0" fontId="14" fillId="0" borderId="137" xfId="42" applyFont="1" applyFill="1" applyBorder="1" applyAlignment="1">
      <alignment horizontal="center" vertical="top"/>
      <protection/>
    </xf>
    <xf numFmtId="0" fontId="14" fillId="0" borderId="50" xfId="42" applyFont="1" applyFill="1" applyBorder="1" applyAlignment="1">
      <alignment horizontal="center" vertical="top"/>
      <protection/>
    </xf>
    <xf numFmtId="49" fontId="12" fillId="35" borderId="63" xfId="42" applyNumberFormat="1" applyFont="1" applyFill="1" applyBorder="1" applyAlignment="1">
      <alignment horizontal="center" vertical="center" wrapText="1"/>
      <protection/>
    </xf>
    <xf numFmtId="49" fontId="12" fillId="0" borderId="62" xfId="42" applyNumberFormat="1" applyFont="1" applyFill="1" applyBorder="1" applyAlignment="1">
      <alignment horizontal="center" vertical="center" wrapText="1"/>
      <protection/>
    </xf>
    <xf numFmtId="49" fontId="12" fillId="0" borderId="64" xfId="42" applyNumberFormat="1" applyFont="1" applyFill="1" applyBorder="1" applyAlignment="1">
      <alignment horizontal="center" vertical="center" wrapText="1"/>
      <protection/>
    </xf>
    <xf numFmtId="49" fontId="12" fillId="0" borderId="62" xfId="42" applyNumberFormat="1" applyFont="1" applyFill="1" applyBorder="1" applyAlignment="1">
      <alignment horizontal="center" vertical="center" wrapText="1"/>
      <protection/>
    </xf>
    <xf numFmtId="0" fontId="6" fillId="0" borderId="122" xfId="42" applyFont="1" applyFill="1" applyBorder="1" applyAlignment="1">
      <alignment horizontal="center" vertical="top"/>
      <protection/>
    </xf>
    <xf numFmtId="164" fontId="14" fillId="0" borderId="138" xfId="42" applyNumberFormat="1" applyFont="1" applyFill="1" applyBorder="1" applyAlignment="1">
      <alignment horizontal="center" vertical="top"/>
      <protection/>
    </xf>
    <xf numFmtId="164" fontId="14" fillId="0" borderId="52" xfId="42" applyNumberFormat="1" applyFont="1" applyFill="1" applyBorder="1" applyAlignment="1">
      <alignment horizontal="center" vertical="top"/>
      <protection/>
    </xf>
    <xf numFmtId="164" fontId="14" fillId="0" borderId="122" xfId="42" applyNumberFormat="1" applyFont="1" applyFill="1" applyBorder="1" applyAlignment="1">
      <alignment horizontal="center" vertical="top"/>
      <protection/>
    </xf>
    <xf numFmtId="164" fontId="14" fillId="0" borderId="121" xfId="42" applyNumberFormat="1" applyFont="1" applyFill="1" applyBorder="1" applyAlignment="1">
      <alignment horizontal="center" vertical="top"/>
      <protection/>
    </xf>
    <xf numFmtId="164" fontId="14" fillId="0" borderId="10" xfId="42" applyNumberFormat="1" applyFont="1" applyFill="1" applyBorder="1" applyAlignment="1">
      <alignment horizontal="center" vertical="top"/>
      <protection/>
    </xf>
    <xf numFmtId="164" fontId="14" fillId="0" borderId="101" xfId="42" applyNumberFormat="1" applyFont="1" applyFill="1" applyBorder="1" applyAlignment="1">
      <alignment horizontal="center" vertical="top"/>
      <protection/>
    </xf>
    <xf numFmtId="0" fontId="15" fillId="0" borderId="120" xfId="42" applyFont="1" applyFill="1" applyBorder="1" applyAlignment="1">
      <alignment horizontal="left" vertical="top" wrapText="1"/>
      <protection/>
    </xf>
    <xf numFmtId="9" fontId="14" fillId="0" borderId="52" xfId="42" applyNumberFormat="1" applyFont="1" applyFill="1" applyBorder="1" applyAlignment="1">
      <alignment horizontal="center" vertical="top"/>
      <protection/>
    </xf>
    <xf numFmtId="9" fontId="14" fillId="0" borderId="120" xfId="42" applyNumberFormat="1" applyFont="1" applyFill="1" applyBorder="1" applyAlignment="1">
      <alignment horizontal="center" vertical="top"/>
      <protection/>
    </xf>
    <xf numFmtId="0" fontId="14" fillId="0" borderId="122" xfId="42" applyFont="1" applyFill="1" applyBorder="1" applyAlignment="1">
      <alignment horizontal="center" vertical="top"/>
      <protection/>
    </xf>
    <xf numFmtId="0" fontId="5" fillId="0" borderId="115" xfId="42" applyFont="1" applyFill="1" applyBorder="1" applyAlignment="1">
      <alignment horizontal="left" vertical="center" wrapText="1"/>
      <protection/>
    </xf>
    <xf numFmtId="0" fontId="3" fillId="0" borderId="104" xfId="42" applyFont="1" applyFill="1" applyBorder="1" applyAlignment="1">
      <alignment horizontal="center" vertical="top" wrapText="1"/>
      <protection/>
    </xf>
    <xf numFmtId="0" fontId="6" fillId="0" borderId="124" xfId="42" applyFont="1" applyFill="1" applyBorder="1" applyAlignment="1">
      <alignment horizontal="center" vertical="top"/>
      <protection/>
    </xf>
    <xf numFmtId="164" fontId="12" fillId="0" borderId="139" xfId="42" applyNumberFormat="1" applyFont="1" applyFill="1" applyBorder="1" applyAlignment="1">
      <alignment horizontal="center" vertical="top"/>
      <protection/>
    </xf>
    <xf numFmtId="164" fontId="12" fillId="0" borderId="140" xfId="42" applyNumberFormat="1" applyFont="1" applyFill="1" applyBorder="1" applyAlignment="1">
      <alignment horizontal="center" vertical="top"/>
      <protection/>
    </xf>
    <xf numFmtId="164" fontId="12" fillId="0" borderId="141" xfId="42" applyNumberFormat="1" applyFont="1" applyFill="1" applyBorder="1" applyAlignment="1">
      <alignment horizontal="center" vertical="top"/>
      <protection/>
    </xf>
    <xf numFmtId="164" fontId="12" fillId="0" borderId="142" xfId="42" applyNumberFormat="1" applyFont="1" applyFill="1" applyBorder="1" applyAlignment="1">
      <alignment horizontal="center" vertical="top"/>
      <protection/>
    </xf>
    <xf numFmtId="164" fontId="12" fillId="0" borderId="143" xfId="42" applyNumberFormat="1" applyFont="1" applyFill="1" applyBorder="1" applyAlignment="1">
      <alignment horizontal="center" vertical="top"/>
      <protection/>
    </xf>
    <xf numFmtId="164" fontId="12" fillId="0" borderId="144" xfId="42" applyNumberFormat="1" applyFont="1" applyFill="1" applyBorder="1" applyAlignment="1">
      <alignment horizontal="center" vertical="top"/>
      <protection/>
    </xf>
    <xf numFmtId="0" fontId="14" fillId="0" borderId="145" xfId="42" applyFont="1" applyFill="1" applyBorder="1" applyAlignment="1">
      <alignment horizontal="left" vertical="top" wrapText="1"/>
      <protection/>
    </xf>
    <xf numFmtId="0" fontId="14" fillId="0" borderId="140" xfId="42" applyFont="1" applyFill="1" applyBorder="1" applyAlignment="1">
      <alignment horizontal="center" vertical="top"/>
      <protection/>
    </xf>
    <xf numFmtId="0" fontId="14" fillId="0" borderId="145" xfId="42" applyFont="1" applyFill="1" applyBorder="1" applyAlignment="1">
      <alignment horizontal="center" vertical="top"/>
      <protection/>
    </xf>
    <xf numFmtId="0" fontId="14" fillId="0" borderId="141" xfId="42" applyFont="1" applyFill="1" applyBorder="1" applyAlignment="1">
      <alignment horizontal="center" vertical="top"/>
      <protection/>
    </xf>
    <xf numFmtId="49" fontId="12" fillId="0" borderId="98" xfId="42" applyNumberFormat="1" applyFont="1" applyFill="1" applyBorder="1" applyAlignment="1">
      <alignment horizontal="center" vertical="center" wrapText="1"/>
      <protection/>
    </xf>
    <xf numFmtId="0" fontId="5" fillId="0" borderId="146" xfId="42" applyFont="1" applyFill="1" applyBorder="1" applyAlignment="1">
      <alignment horizontal="left" vertical="center" wrapText="1"/>
      <protection/>
    </xf>
    <xf numFmtId="0" fontId="14" fillId="0" borderId="120" xfId="42" applyFont="1" applyFill="1" applyBorder="1" applyAlignment="1">
      <alignment horizontal="left" vertical="top" wrapText="1"/>
      <protection/>
    </xf>
    <xf numFmtId="0" fontId="14" fillId="0" borderId="52" xfId="42" applyFont="1" applyFill="1" applyBorder="1" applyAlignment="1">
      <alignment horizontal="center" vertical="top" wrapText="1"/>
      <protection/>
    </xf>
    <xf numFmtId="0" fontId="14" fillId="0" borderId="120" xfId="42" applyFont="1" applyFill="1" applyBorder="1" applyAlignment="1">
      <alignment horizontal="center" vertical="top" wrapText="1"/>
      <protection/>
    </xf>
    <xf numFmtId="0" fontId="0" fillId="0" borderId="104" xfId="42" applyBorder="1" applyAlignment="1">
      <alignment horizontal="center" vertical="center" wrapText="1"/>
      <protection/>
    </xf>
    <xf numFmtId="0" fontId="3" fillId="0" borderId="147" xfId="42" applyFont="1" applyBorder="1" applyAlignment="1">
      <alignment horizontal="left" vertical="center" wrapText="1"/>
      <protection/>
    </xf>
    <xf numFmtId="49" fontId="12" fillId="36" borderId="148" xfId="42" applyNumberFormat="1" applyFont="1" applyFill="1" applyBorder="1" applyAlignment="1">
      <alignment horizontal="center" vertical="top"/>
      <protection/>
    </xf>
    <xf numFmtId="49" fontId="12" fillId="36" borderId="129" xfId="42" applyNumberFormat="1" applyFont="1" applyFill="1" applyBorder="1" applyAlignment="1">
      <alignment horizontal="center" vertical="top"/>
      <protection/>
    </xf>
    <xf numFmtId="0" fontId="11" fillId="36" borderId="129" xfId="42" applyFont="1" applyFill="1" applyBorder="1" applyAlignment="1">
      <alignment horizontal="right" vertical="center" wrapText="1"/>
      <protection/>
    </xf>
    <xf numFmtId="0" fontId="11" fillId="36" borderId="130" xfId="42" applyFont="1" applyFill="1" applyBorder="1" applyAlignment="1">
      <alignment horizontal="right" vertical="center" wrapText="1"/>
      <protection/>
    </xf>
    <xf numFmtId="164" fontId="12" fillId="36" borderId="129" xfId="42" applyNumberFormat="1" applyFont="1" applyFill="1" applyBorder="1" applyAlignment="1">
      <alignment horizontal="center" vertical="top"/>
      <protection/>
    </xf>
    <xf numFmtId="164" fontId="12" fillId="36" borderId="128" xfId="42" applyNumberFormat="1" applyFont="1" applyFill="1" applyBorder="1" applyAlignment="1">
      <alignment horizontal="center" vertical="top"/>
      <protection/>
    </xf>
    <xf numFmtId="0" fontId="14" fillId="36" borderId="149" xfId="42" applyFont="1" applyFill="1" applyBorder="1" applyAlignment="1">
      <alignment horizontal="center" vertical="top" wrapText="1"/>
      <protection/>
    </xf>
    <xf numFmtId="0" fontId="14" fillId="36" borderId="128" xfId="42" applyFont="1" applyFill="1" applyBorder="1" applyAlignment="1">
      <alignment horizontal="center" vertical="top"/>
      <protection/>
    </xf>
    <xf numFmtId="0" fontId="14" fillId="36" borderId="150" xfId="42" applyFont="1" applyFill="1" applyBorder="1" applyAlignment="1">
      <alignment horizontal="center" vertical="top"/>
      <protection/>
    </xf>
    <xf numFmtId="0" fontId="20" fillId="36" borderId="0" xfId="42" applyFont="1" applyFill="1" applyBorder="1" applyAlignment="1">
      <alignment horizontal="left" vertical="top" wrapText="1"/>
      <protection/>
    </xf>
    <xf numFmtId="49" fontId="12" fillId="35" borderId="85" xfId="42" applyNumberFormat="1" applyFont="1" applyFill="1" applyBorder="1" applyAlignment="1">
      <alignment horizontal="center" vertical="center"/>
      <protection/>
    </xf>
    <xf numFmtId="49" fontId="12" fillId="0" borderId="54" xfId="42" applyNumberFormat="1" applyFont="1" applyFill="1" applyBorder="1" applyAlignment="1">
      <alignment horizontal="center" vertical="center"/>
      <protection/>
    </xf>
    <xf numFmtId="49" fontId="20" fillId="0" borderId="54" xfId="42" applyNumberFormat="1" applyFont="1" applyFill="1" applyBorder="1" applyAlignment="1">
      <alignment horizontal="center" vertical="center"/>
      <protection/>
    </xf>
    <xf numFmtId="49" fontId="23" fillId="0" borderId="53" xfId="42" applyNumberFormat="1" applyFont="1" applyFill="1" applyBorder="1" applyAlignment="1">
      <alignment horizontal="center" vertical="center"/>
      <protection/>
    </xf>
    <xf numFmtId="49" fontId="15" fillId="37" borderId="55" xfId="42" applyNumberFormat="1" applyFont="1" applyFill="1" applyBorder="1" applyAlignment="1">
      <alignment horizontal="left" vertical="center" wrapText="1"/>
      <protection/>
    </xf>
    <xf numFmtId="49" fontId="23" fillId="37" borderId="16" xfId="42" applyNumberFormat="1" applyFont="1" applyFill="1" applyBorder="1" applyAlignment="1">
      <alignment horizontal="right" vertical="top"/>
      <protection/>
    </xf>
    <xf numFmtId="0" fontId="20" fillId="37" borderId="16" xfId="42" applyFont="1" applyFill="1" applyBorder="1" applyAlignment="1">
      <alignment horizontal="center" vertical="center"/>
      <protection/>
    </xf>
    <xf numFmtId="164" fontId="15" fillId="37" borderId="85" xfId="42" applyNumberFormat="1" applyFont="1" applyFill="1" applyBorder="1" applyAlignment="1">
      <alignment horizontal="center" vertical="top"/>
      <protection/>
    </xf>
    <xf numFmtId="164" fontId="15" fillId="37" borderId="54" xfId="42" applyNumberFormat="1" applyFont="1" applyFill="1" applyBorder="1" applyAlignment="1">
      <alignment horizontal="center" vertical="top"/>
      <protection/>
    </xf>
    <xf numFmtId="164" fontId="15" fillId="37" borderId="55" xfId="42" applyNumberFormat="1" applyFont="1" applyFill="1" applyBorder="1" applyAlignment="1">
      <alignment horizontal="center" vertical="top"/>
      <protection/>
    </xf>
    <xf numFmtId="164" fontId="15" fillId="37" borderId="86" xfId="42" applyNumberFormat="1" applyFont="1" applyFill="1" applyBorder="1" applyAlignment="1">
      <alignment horizontal="center" vertical="center"/>
      <protection/>
    </xf>
    <xf numFmtId="164" fontId="15" fillId="37" borderId="16" xfId="42" applyNumberFormat="1" applyFont="1" applyFill="1" applyBorder="1" applyAlignment="1">
      <alignment horizontal="center" vertical="center"/>
      <protection/>
    </xf>
    <xf numFmtId="0" fontId="15" fillId="37" borderId="85" xfId="42" applyFont="1" applyFill="1" applyBorder="1" applyAlignment="1">
      <alignment horizontal="left" vertical="center" wrapText="1"/>
      <protection/>
    </xf>
    <xf numFmtId="0" fontId="19" fillId="37" borderId="86" xfId="42" applyFont="1" applyFill="1" applyBorder="1" applyAlignment="1">
      <alignment horizontal="center" vertical="top" wrapText="1"/>
      <protection/>
    </xf>
    <xf numFmtId="0" fontId="19" fillId="37" borderId="54" xfId="42" applyFont="1" applyFill="1" applyBorder="1" applyAlignment="1">
      <alignment horizontal="center" vertical="top" wrapText="1"/>
      <protection/>
    </xf>
    <xf numFmtId="0" fontId="19" fillId="37" borderId="94" xfId="42" applyFont="1" applyFill="1" applyBorder="1" applyAlignment="1">
      <alignment horizontal="center" vertical="top" wrapText="1"/>
      <protection/>
    </xf>
    <xf numFmtId="49" fontId="12" fillId="35" borderId="83" xfId="42" applyNumberFormat="1" applyFont="1" applyFill="1" applyBorder="1" applyAlignment="1">
      <alignment horizontal="center" vertical="center"/>
      <protection/>
    </xf>
    <xf numFmtId="49" fontId="12" fillId="0" borderId="83" xfId="42" applyNumberFormat="1" applyFont="1" applyFill="1" applyBorder="1" applyAlignment="1">
      <alignment horizontal="center" vertical="center"/>
      <protection/>
    </xf>
    <xf numFmtId="49" fontId="20" fillId="0" borderId="83" xfId="42" applyNumberFormat="1" applyFont="1" applyFill="1" applyBorder="1" applyAlignment="1">
      <alignment horizontal="center" vertical="center"/>
      <protection/>
    </xf>
    <xf numFmtId="49" fontId="23" fillId="0" borderId="83" xfId="42" applyNumberFormat="1" applyFont="1" applyFill="1" applyBorder="1" applyAlignment="1">
      <alignment horizontal="center" vertical="center"/>
      <protection/>
    </xf>
    <xf numFmtId="49" fontId="15" fillId="37" borderId="83" xfId="42" applyNumberFormat="1" applyFont="1" applyFill="1" applyBorder="1" applyAlignment="1">
      <alignment horizontal="left" vertical="center" wrapText="1"/>
      <protection/>
    </xf>
    <xf numFmtId="49" fontId="23" fillId="37" borderId="83" xfId="42" applyNumberFormat="1" applyFont="1" applyFill="1" applyBorder="1" applyAlignment="1">
      <alignment horizontal="right" vertical="top"/>
      <protection/>
    </xf>
    <xf numFmtId="0" fontId="20" fillId="37" borderId="83" xfId="42" applyFont="1" applyFill="1" applyBorder="1" applyAlignment="1">
      <alignment horizontal="center" vertical="center"/>
      <protection/>
    </xf>
    <xf numFmtId="164" fontId="15" fillId="37" borderId="83" xfId="42" applyNumberFormat="1" applyFont="1" applyFill="1" applyBorder="1" applyAlignment="1">
      <alignment horizontal="center" vertical="top"/>
      <protection/>
    </xf>
    <xf numFmtId="164" fontId="15" fillId="37" borderId="83" xfId="42" applyNumberFormat="1" applyFont="1" applyFill="1" applyBorder="1" applyAlignment="1">
      <alignment horizontal="center" vertical="center"/>
      <protection/>
    </xf>
    <xf numFmtId="0" fontId="15" fillId="37" borderId="83" xfId="42" applyFont="1" applyFill="1" applyBorder="1" applyAlignment="1">
      <alignment horizontal="left" vertical="center" wrapText="1"/>
      <protection/>
    </xf>
    <xf numFmtId="0" fontId="19" fillId="37" borderId="83" xfId="42" applyFont="1" applyFill="1" applyBorder="1" applyAlignment="1">
      <alignment horizontal="center" vertical="top" wrapText="1"/>
      <protection/>
    </xf>
    <xf numFmtId="0" fontId="16" fillId="35" borderId="39" xfId="42" applyFont="1" applyFill="1" applyBorder="1" applyAlignment="1">
      <alignment horizontal="center" vertical="center"/>
      <protection/>
    </xf>
    <xf numFmtId="0" fontId="16" fillId="0" borderId="71" xfId="42" applyFont="1" applyBorder="1" applyAlignment="1">
      <alignment horizontal="center" vertical="center"/>
      <protection/>
    </xf>
    <xf numFmtId="0" fontId="21" fillId="0" borderId="71" xfId="42" applyFont="1" applyBorder="1" applyAlignment="1">
      <alignment horizontal="center" vertical="center"/>
      <protection/>
    </xf>
    <xf numFmtId="0" fontId="21" fillId="0" borderId="75" xfId="42" applyFont="1" applyBorder="1" applyAlignment="1">
      <alignment horizontal="center" vertical="center"/>
      <protection/>
    </xf>
    <xf numFmtId="0" fontId="21" fillId="0" borderId="38" xfId="42" applyFont="1" applyBorder="1" applyAlignment="1">
      <alignment horizontal="left" vertical="center" wrapText="1"/>
      <protection/>
    </xf>
    <xf numFmtId="0" fontId="17" fillId="0" borderId="35" xfId="42" applyFont="1" applyFill="1" applyBorder="1" applyAlignment="1">
      <alignment horizontal="center" vertical="top" wrapText="1"/>
      <protection/>
    </xf>
    <xf numFmtId="49" fontId="17" fillId="0" borderId="35" xfId="42" applyNumberFormat="1" applyFont="1" applyFill="1" applyBorder="1" applyAlignment="1">
      <alignment horizontal="center" vertical="top" wrapText="1"/>
      <protection/>
    </xf>
    <xf numFmtId="49" fontId="23" fillId="0" borderId="35" xfId="42" applyNumberFormat="1" applyFont="1" applyFill="1" applyBorder="1" applyAlignment="1">
      <alignment horizontal="right" vertical="top"/>
      <protection/>
    </xf>
    <xf numFmtId="49" fontId="17" fillId="0" borderId="35" xfId="42" applyNumberFormat="1" applyFont="1" applyFill="1" applyBorder="1" applyAlignment="1">
      <alignment horizontal="center" vertical="top"/>
      <protection/>
    </xf>
    <xf numFmtId="0" fontId="22" fillId="0" borderId="35" xfId="42" applyFont="1" applyFill="1" applyBorder="1" applyAlignment="1">
      <alignment horizontal="center" vertical="top"/>
      <protection/>
    </xf>
    <xf numFmtId="164" fontId="20" fillId="0" borderId="37" xfId="42" applyNumberFormat="1" applyFont="1" applyFill="1" applyBorder="1" applyAlignment="1">
      <alignment horizontal="center" vertical="top"/>
      <protection/>
    </xf>
    <xf numFmtId="164" fontId="20" fillId="0" borderId="71" xfId="42" applyNumberFormat="1" applyFont="1" applyFill="1" applyBorder="1" applyAlignment="1">
      <alignment horizontal="center" vertical="top"/>
      <protection/>
    </xf>
    <xf numFmtId="164" fontId="20" fillId="0" borderId="38" xfId="42" applyNumberFormat="1" applyFont="1" applyFill="1" applyBorder="1" applyAlignment="1">
      <alignment horizontal="center" vertical="top"/>
      <protection/>
    </xf>
    <xf numFmtId="164" fontId="20" fillId="0" borderId="39" xfId="42" applyNumberFormat="1" applyFont="1" applyFill="1" applyBorder="1" applyAlignment="1">
      <alignment horizontal="center" vertical="top"/>
      <protection/>
    </xf>
    <xf numFmtId="164" fontId="20" fillId="0" borderId="35" xfId="42" applyNumberFormat="1" applyFont="1" applyFill="1" applyBorder="1" applyAlignment="1">
      <alignment horizontal="center" vertical="top"/>
      <protection/>
    </xf>
    <xf numFmtId="0" fontId="25" fillId="0" borderId="39" xfId="42" applyFont="1" applyFill="1" applyBorder="1" applyAlignment="1">
      <alignment horizontal="left" vertical="top" wrapText="1"/>
      <protection/>
    </xf>
    <xf numFmtId="0" fontId="25" fillId="0" borderId="37" xfId="42" applyFont="1" applyFill="1" applyBorder="1" applyAlignment="1">
      <alignment horizontal="center" vertical="top"/>
      <protection/>
    </xf>
    <xf numFmtId="0" fontId="25" fillId="0" borderId="71" xfId="42" applyFont="1" applyFill="1" applyBorder="1" applyAlignment="1">
      <alignment horizontal="center" vertical="top"/>
      <protection/>
    </xf>
    <xf numFmtId="0" fontId="25" fillId="0" borderId="108" xfId="42" applyFont="1" applyFill="1" applyBorder="1" applyAlignment="1">
      <alignment horizontal="center" vertical="top"/>
      <protection/>
    </xf>
    <xf numFmtId="49" fontId="26" fillId="35" borderId="85" xfId="42" applyNumberFormat="1" applyFont="1" applyFill="1" applyBorder="1" applyAlignment="1">
      <alignment horizontal="center" vertical="center" shrinkToFit="1"/>
      <protection/>
    </xf>
    <xf numFmtId="49" fontId="26" fillId="0" borderId="54" xfId="42" applyNumberFormat="1" applyFont="1" applyBorder="1" applyAlignment="1">
      <alignment horizontal="center" vertical="center" shrinkToFit="1"/>
      <protection/>
    </xf>
    <xf numFmtId="49" fontId="26" fillId="0" borderId="53" xfId="42" applyNumberFormat="1" applyFont="1" applyBorder="1" applyAlignment="1">
      <alignment horizontal="center" vertical="center" shrinkToFit="1"/>
      <protection/>
    </xf>
    <xf numFmtId="0" fontId="16" fillId="0" borderId="87" xfId="42" applyFont="1" applyBorder="1" applyAlignment="1">
      <alignment horizontal="center" vertical="center" shrinkToFit="1"/>
      <protection/>
    </xf>
    <xf numFmtId="0" fontId="16" fillId="0" borderId="94" xfId="42" applyFont="1" applyBorder="1" applyAlignment="1">
      <alignment horizontal="left" vertical="top" wrapText="1"/>
      <protection/>
    </xf>
    <xf numFmtId="0" fontId="19" fillId="0" borderId="16" xfId="42" applyFont="1" applyFill="1" applyBorder="1" applyAlignment="1">
      <alignment horizontal="center" vertical="top" wrapText="1"/>
      <protection/>
    </xf>
    <xf numFmtId="49" fontId="19" fillId="0" borderId="16" xfId="42" applyNumberFormat="1" applyFont="1" applyFill="1" applyBorder="1" applyAlignment="1">
      <alignment horizontal="center" vertical="top" wrapText="1"/>
      <protection/>
    </xf>
    <xf numFmtId="49" fontId="20" fillId="0" borderId="16" xfId="42" applyNumberFormat="1" applyFont="1" applyFill="1" applyBorder="1" applyAlignment="1">
      <alignment horizontal="right" vertical="top"/>
      <protection/>
    </xf>
    <xf numFmtId="49" fontId="19" fillId="0" borderId="16" xfId="42" applyNumberFormat="1" applyFont="1" applyFill="1" applyBorder="1" applyAlignment="1">
      <alignment horizontal="center" vertical="top"/>
      <protection/>
    </xf>
    <xf numFmtId="0" fontId="22" fillId="0" borderId="96" xfId="42" applyFont="1" applyFill="1" applyBorder="1" applyAlignment="1">
      <alignment horizontal="center" vertical="top"/>
      <protection/>
    </xf>
    <xf numFmtId="164" fontId="15" fillId="0" borderId="85" xfId="42" applyNumberFormat="1" applyFont="1" applyFill="1" applyBorder="1" applyAlignment="1">
      <alignment horizontal="center" vertical="top"/>
      <protection/>
    </xf>
    <xf numFmtId="164" fontId="15" fillId="0" borderId="86" xfId="42" applyNumberFormat="1" applyFont="1" applyFill="1" applyBorder="1" applyAlignment="1">
      <alignment horizontal="center" vertical="top"/>
      <protection/>
    </xf>
    <xf numFmtId="164" fontId="15" fillId="0" borderId="55" xfId="42" applyNumberFormat="1" applyFont="1" applyFill="1" applyBorder="1" applyAlignment="1">
      <alignment horizontal="center" vertical="top"/>
      <protection/>
    </xf>
    <xf numFmtId="164" fontId="15" fillId="0" borderId="87" xfId="42" applyNumberFormat="1" applyFont="1" applyFill="1" applyBorder="1" applyAlignment="1">
      <alignment horizontal="center" vertical="top"/>
      <protection/>
    </xf>
    <xf numFmtId="164" fontId="15" fillId="0" borderId="94" xfId="42" applyNumberFormat="1" applyFont="1" applyFill="1" applyBorder="1" applyAlignment="1">
      <alignment horizontal="center" vertical="top"/>
      <protection/>
    </xf>
    <xf numFmtId="164" fontId="15" fillId="0" borderId="35" xfId="42" applyNumberFormat="1" applyFont="1" applyFill="1" applyBorder="1" applyAlignment="1">
      <alignment horizontal="center" vertical="top"/>
      <protection/>
    </xf>
    <xf numFmtId="0" fontId="15" fillId="0" borderId="93" xfId="42" applyFont="1" applyFill="1" applyBorder="1" applyAlignment="1">
      <alignment horizontal="left" vertical="top" wrapText="1"/>
      <protection/>
    </xf>
    <xf numFmtId="0" fontId="15" fillId="0" borderId="93" xfId="42" applyFont="1" applyFill="1" applyBorder="1" applyAlignment="1">
      <alignment horizontal="center" vertical="top"/>
      <protection/>
    </xf>
    <xf numFmtId="0" fontId="15" fillId="0" borderId="108" xfId="42" applyFont="1" applyFill="1" applyBorder="1" applyAlignment="1">
      <alignment horizontal="center" vertical="top"/>
      <protection/>
    </xf>
    <xf numFmtId="49" fontId="26" fillId="35" borderId="63" xfId="42" applyNumberFormat="1" applyFont="1" applyFill="1" applyBorder="1" applyAlignment="1">
      <alignment horizontal="center" vertical="center" shrinkToFit="1"/>
      <protection/>
    </xf>
    <xf numFmtId="49" fontId="26" fillId="0" borderId="62" xfId="42" applyNumberFormat="1" applyFont="1" applyBorder="1" applyAlignment="1">
      <alignment horizontal="center" vertical="center" shrinkToFit="1"/>
      <protection/>
    </xf>
    <xf numFmtId="49" fontId="26" fillId="0" borderId="64" xfId="42" applyNumberFormat="1" applyFont="1" applyBorder="1" applyAlignment="1">
      <alignment horizontal="center" vertical="center" shrinkToFit="1"/>
      <protection/>
    </xf>
    <xf numFmtId="0" fontId="16" fillId="0" borderId="0" xfId="42" applyFont="1" applyBorder="1" applyAlignment="1">
      <alignment horizontal="center" vertical="center" shrinkToFit="1"/>
      <protection/>
    </xf>
    <xf numFmtId="0" fontId="16" fillId="0" borderId="84" xfId="42" applyFont="1" applyBorder="1" applyAlignment="1">
      <alignment horizontal="left" vertical="top" wrapText="1"/>
      <protection/>
    </xf>
    <xf numFmtId="0" fontId="19" fillId="0" borderId="26" xfId="42" applyFont="1" applyFill="1" applyBorder="1" applyAlignment="1">
      <alignment horizontal="center" vertical="top" wrapText="1"/>
      <protection/>
    </xf>
    <xf numFmtId="49" fontId="19" fillId="0" borderId="26" xfId="42" applyNumberFormat="1" applyFont="1" applyFill="1" applyBorder="1" applyAlignment="1">
      <alignment horizontal="center" vertical="top" wrapText="1"/>
      <protection/>
    </xf>
    <xf numFmtId="49" fontId="20" fillId="0" borderId="26" xfId="42" applyNumberFormat="1" applyFont="1" applyFill="1" applyBorder="1" applyAlignment="1">
      <alignment horizontal="right" vertical="top"/>
      <protection/>
    </xf>
    <xf numFmtId="49" fontId="19" fillId="0" borderId="26" xfId="42" applyNumberFormat="1" applyFont="1" applyFill="1" applyBorder="1" applyAlignment="1">
      <alignment horizontal="center" vertical="top"/>
      <protection/>
    </xf>
    <xf numFmtId="49" fontId="26" fillId="35" borderId="39" xfId="42" applyNumberFormat="1" applyFont="1" applyFill="1" applyBorder="1" applyAlignment="1">
      <alignment horizontal="center" vertical="center" shrinkToFit="1"/>
      <protection/>
    </xf>
    <xf numFmtId="49" fontId="26" fillId="0" borderId="71" xfId="42" applyNumberFormat="1" applyFont="1" applyBorder="1" applyAlignment="1">
      <alignment horizontal="center" vertical="center" shrinkToFit="1"/>
      <protection/>
    </xf>
    <xf numFmtId="49" fontId="26" fillId="0" borderId="75" xfId="42" applyNumberFormat="1" applyFont="1" applyBorder="1" applyAlignment="1">
      <alignment horizontal="center" vertical="center" shrinkToFit="1"/>
      <protection/>
    </xf>
    <xf numFmtId="0" fontId="16" fillId="0" borderId="93" xfId="42" applyFont="1" applyBorder="1" applyAlignment="1">
      <alignment horizontal="center" vertical="center" shrinkToFit="1"/>
      <protection/>
    </xf>
    <xf numFmtId="0" fontId="16" fillId="0" borderId="108" xfId="42" applyFont="1" applyBorder="1" applyAlignment="1">
      <alignment horizontal="left" vertical="top" wrapText="1"/>
      <protection/>
    </xf>
    <xf numFmtId="0" fontId="19" fillId="0" borderId="35" xfId="42" applyFont="1" applyFill="1" applyBorder="1" applyAlignment="1">
      <alignment horizontal="center" vertical="top" wrapText="1"/>
      <protection/>
    </xf>
    <xf numFmtId="49" fontId="19" fillId="0" borderId="35" xfId="42" applyNumberFormat="1" applyFont="1" applyFill="1" applyBorder="1" applyAlignment="1">
      <alignment horizontal="center" vertical="top" wrapText="1"/>
      <protection/>
    </xf>
    <xf numFmtId="49" fontId="20" fillId="0" borderId="35" xfId="42" applyNumberFormat="1" applyFont="1" applyFill="1" applyBorder="1" applyAlignment="1">
      <alignment horizontal="right" vertical="top"/>
      <protection/>
    </xf>
    <xf numFmtId="49" fontId="19" fillId="0" borderId="35" xfId="42" applyNumberFormat="1" applyFont="1" applyFill="1" applyBorder="1" applyAlignment="1">
      <alignment horizontal="center" vertical="top"/>
      <protection/>
    </xf>
    <xf numFmtId="0" fontId="22" fillId="0" borderId="109" xfId="42" applyFont="1" applyFill="1" applyBorder="1" applyAlignment="1">
      <alignment horizontal="center" vertical="top"/>
      <protection/>
    </xf>
    <xf numFmtId="164" fontId="20" fillId="0" borderId="76" xfId="42" applyNumberFormat="1" applyFont="1" applyFill="1" applyBorder="1" applyAlignment="1">
      <alignment horizontal="center" vertical="top"/>
      <protection/>
    </xf>
    <xf numFmtId="164" fontId="20" fillId="0" borderId="79" xfId="42" applyNumberFormat="1" applyFont="1" applyFill="1" applyBorder="1" applyAlignment="1">
      <alignment horizontal="center" vertical="top"/>
      <protection/>
    </xf>
    <xf numFmtId="164" fontId="20" fillId="0" borderId="78" xfId="42" applyNumberFormat="1" applyFont="1" applyFill="1" applyBorder="1" applyAlignment="1">
      <alignment horizontal="center" vertical="top"/>
      <protection/>
    </xf>
    <xf numFmtId="164" fontId="20" fillId="0" borderId="80" xfId="42" applyNumberFormat="1" applyFont="1" applyFill="1" applyBorder="1" applyAlignment="1">
      <alignment horizontal="center" vertical="top"/>
      <protection/>
    </xf>
    <xf numFmtId="164" fontId="20" fillId="0" borderId="81" xfId="42" applyNumberFormat="1" applyFont="1" applyFill="1" applyBorder="1" applyAlignment="1">
      <alignment horizontal="center" vertical="top"/>
      <protection/>
    </xf>
    <xf numFmtId="49" fontId="12" fillId="0" borderId="37" xfId="42" applyNumberFormat="1" applyFont="1" applyFill="1" applyBorder="1" applyAlignment="1">
      <alignment horizontal="center" vertical="top"/>
      <protection/>
    </xf>
    <xf numFmtId="49" fontId="20" fillId="36" borderId="75" xfId="42" applyNumberFormat="1" applyFont="1" applyFill="1" applyBorder="1" applyAlignment="1">
      <alignment horizontal="right" vertical="top"/>
      <protection/>
    </xf>
    <xf numFmtId="49" fontId="20" fillId="36" borderId="93" xfId="42" applyNumberFormat="1" applyFont="1" applyFill="1" applyBorder="1" applyAlignment="1">
      <alignment horizontal="right" vertical="top"/>
      <protection/>
    </xf>
    <xf numFmtId="164" fontId="20" fillId="36" borderId="39" xfId="42" applyNumberFormat="1" applyFont="1" applyFill="1" applyBorder="1" applyAlignment="1">
      <alignment horizontal="center" vertical="top"/>
      <protection/>
    </xf>
    <xf numFmtId="164" fontId="20" fillId="36" borderId="37" xfId="42" applyNumberFormat="1" applyFont="1" applyFill="1" applyBorder="1" applyAlignment="1">
      <alignment horizontal="center" vertical="top"/>
      <protection/>
    </xf>
    <xf numFmtId="164" fontId="20" fillId="36" borderId="93" xfId="42" applyNumberFormat="1" applyFont="1" applyFill="1" applyBorder="1" applyAlignment="1">
      <alignment horizontal="center" vertical="top"/>
      <protection/>
    </xf>
    <xf numFmtId="164" fontId="20" fillId="36" borderId="35" xfId="42" applyNumberFormat="1" applyFont="1" applyFill="1" applyBorder="1" applyAlignment="1">
      <alignment horizontal="center" vertical="top"/>
      <protection/>
    </xf>
    <xf numFmtId="0" fontId="19" fillId="36" borderId="93" xfId="42" applyFont="1" applyFill="1" applyBorder="1" applyAlignment="1">
      <alignment horizontal="center" vertical="top" wrapText="1"/>
      <protection/>
    </xf>
    <xf numFmtId="0" fontId="19" fillId="36" borderId="108" xfId="42" applyFont="1" applyFill="1" applyBorder="1" applyAlignment="1">
      <alignment horizontal="center" vertical="top" wrapText="1"/>
      <protection/>
    </xf>
    <xf numFmtId="49" fontId="12" fillId="35" borderId="39" xfId="42" applyNumberFormat="1" applyFont="1" applyFill="1" applyBorder="1" applyAlignment="1">
      <alignment horizontal="center" vertical="top"/>
      <protection/>
    </xf>
    <xf numFmtId="49" fontId="12" fillId="35" borderId="93" xfId="42" applyNumberFormat="1" applyFont="1" applyFill="1" applyBorder="1" applyAlignment="1">
      <alignment horizontal="right" vertical="top"/>
      <protection/>
    </xf>
    <xf numFmtId="164" fontId="12" fillId="35" borderId="35" xfId="42" applyNumberFormat="1" applyFont="1" applyFill="1" applyBorder="1" applyAlignment="1">
      <alignment horizontal="center" vertical="top"/>
      <protection/>
    </xf>
    <xf numFmtId="0" fontId="3" fillId="35" borderId="103" xfId="42" applyFont="1" applyFill="1" applyBorder="1" applyAlignment="1">
      <alignment vertical="top"/>
      <protection/>
    </xf>
    <xf numFmtId="0" fontId="12" fillId="35" borderId="112" xfId="42" applyFont="1" applyFill="1" applyBorder="1" applyAlignment="1">
      <alignment horizontal="left" vertical="top" wrapText="1"/>
      <protection/>
    </xf>
    <xf numFmtId="0" fontId="12" fillId="35" borderId="80" xfId="42" applyFont="1" applyFill="1" applyBorder="1" applyAlignment="1">
      <alignment horizontal="left" vertical="top" wrapText="1"/>
      <protection/>
    </xf>
    <xf numFmtId="0" fontId="12" fillId="35" borderId="81" xfId="42" applyFont="1" applyFill="1" applyBorder="1" applyAlignment="1">
      <alignment horizontal="left" vertical="top" wrapText="1"/>
      <protection/>
    </xf>
    <xf numFmtId="0" fontId="12" fillId="36" borderId="64" xfId="42" applyFont="1" applyFill="1" applyBorder="1" applyAlignment="1">
      <alignment horizontal="left" vertical="top" wrapText="1"/>
      <protection/>
    </xf>
    <xf numFmtId="0" fontId="12" fillId="36" borderId="0" xfId="42" applyFont="1" applyFill="1" applyBorder="1" applyAlignment="1">
      <alignment horizontal="left" vertical="top" wrapText="1"/>
      <protection/>
    </xf>
    <xf numFmtId="0" fontId="12" fillId="0" borderId="84" xfId="42" applyFont="1" applyFill="1" applyBorder="1" applyAlignment="1">
      <alignment horizontal="left" vertical="top" wrapText="1"/>
      <protection/>
    </xf>
    <xf numFmtId="49" fontId="12" fillId="35" borderId="85" xfId="42" applyNumberFormat="1" applyFont="1" applyFill="1" applyBorder="1" applyAlignment="1">
      <alignment vertical="center"/>
      <protection/>
    </xf>
    <xf numFmtId="49" fontId="12" fillId="0" borderId="54" xfId="42" applyNumberFormat="1" applyFont="1" applyFill="1" applyBorder="1" applyAlignment="1">
      <alignment vertical="center"/>
      <protection/>
    </xf>
    <xf numFmtId="49" fontId="12" fillId="0" borderId="53" xfId="42" applyNumberFormat="1" applyFont="1" applyFill="1" applyBorder="1" applyAlignment="1">
      <alignment vertical="center"/>
      <protection/>
    </xf>
    <xf numFmtId="0" fontId="5" fillId="0" borderId="55" xfId="42" applyFont="1" applyFill="1" applyBorder="1" applyAlignment="1">
      <alignment horizontal="left" vertical="center" wrapText="1"/>
      <protection/>
    </xf>
    <xf numFmtId="0" fontId="12" fillId="0" borderId="16" xfId="42" applyFont="1" applyFill="1" applyBorder="1" applyAlignment="1">
      <alignment horizontal="center" vertical="top" wrapText="1"/>
      <protection/>
    </xf>
    <xf numFmtId="49" fontId="3" fillId="0" borderId="16" xfId="42" applyNumberFormat="1" applyFont="1" applyFill="1" applyBorder="1" applyAlignment="1">
      <alignment horizontal="center" vertical="top" wrapText="1"/>
      <protection/>
    </xf>
    <xf numFmtId="49" fontId="13" fillId="0" borderId="16" xfId="42" applyNumberFormat="1" applyFont="1" applyFill="1" applyBorder="1" applyAlignment="1">
      <alignment horizontal="center" vertical="top"/>
      <protection/>
    </xf>
    <xf numFmtId="49" fontId="3" fillId="0" borderId="16" xfId="42" applyNumberFormat="1" applyFont="1" applyFill="1" applyBorder="1" applyAlignment="1">
      <alignment horizontal="center" vertical="top"/>
      <protection/>
    </xf>
    <xf numFmtId="0" fontId="12" fillId="0" borderId="17" xfId="42" applyFont="1" applyFill="1" applyBorder="1" applyAlignment="1">
      <alignment horizontal="center" vertical="center"/>
      <protection/>
    </xf>
    <xf numFmtId="164" fontId="14" fillId="0" borderId="21" xfId="42" applyNumberFormat="1" applyFont="1" applyFill="1" applyBorder="1" applyAlignment="1">
      <alignment horizontal="center" vertical="center"/>
      <protection/>
    </xf>
    <xf numFmtId="164" fontId="14" fillId="0" borderId="22" xfId="42" applyNumberFormat="1" applyFont="1" applyFill="1" applyBorder="1" applyAlignment="1">
      <alignment horizontal="center" vertical="center"/>
      <protection/>
    </xf>
    <xf numFmtId="164" fontId="14" fillId="0" borderId="17" xfId="42" applyNumberFormat="1" applyFont="1" applyFill="1" applyBorder="1" applyAlignment="1">
      <alignment horizontal="center" vertical="center"/>
      <protection/>
    </xf>
    <xf numFmtId="0" fontId="14" fillId="0" borderId="151" xfId="42" applyFont="1" applyFill="1" applyBorder="1" applyAlignment="1">
      <alignment horizontal="left" vertical="top" wrapText="1"/>
      <protection/>
    </xf>
    <xf numFmtId="0" fontId="3" fillId="0" borderId="87" xfId="42" applyFont="1" applyFill="1" applyBorder="1" applyAlignment="1">
      <alignment vertical="top"/>
      <protection/>
    </xf>
    <xf numFmtId="0" fontId="3" fillId="0" borderId="54" xfId="42" applyFont="1" applyFill="1" applyBorder="1" applyAlignment="1">
      <alignment vertical="top"/>
      <protection/>
    </xf>
    <xf numFmtId="0" fontId="3" fillId="0" borderId="94" xfId="42" applyFont="1" applyFill="1" applyBorder="1" applyAlignment="1">
      <alignment vertical="top"/>
      <protection/>
    </xf>
    <xf numFmtId="0" fontId="16" fillId="35" borderId="113" xfId="42" applyFont="1" applyFill="1" applyBorder="1" applyAlignment="1">
      <alignment vertical="center"/>
      <protection/>
    </xf>
    <xf numFmtId="0" fontId="16" fillId="0" borderId="114" xfId="42" applyFont="1" applyBorder="1" applyAlignment="1">
      <alignment vertical="center"/>
      <protection/>
    </xf>
    <xf numFmtId="0" fontId="16" fillId="0" borderId="58" xfId="42" applyFont="1" applyBorder="1" applyAlignment="1">
      <alignment vertical="center"/>
      <protection/>
    </xf>
    <xf numFmtId="0" fontId="12" fillId="0" borderId="125" xfId="42" applyFont="1" applyFill="1" applyBorder="1" applyAlignment="1">
      <alignment horizontal="center" vertical="top" wrapText="1"/>
      <protection/>
    </xf>
    <xf numFmtId="49" fontId="3" fillId="0" borderId="125" xfId="42" applyNumberFormat="1" applyFont="1" applyFill="1" applyBorder="1" applyAlignment="1">
      <alignment horizontal="center" vertical="top" wrapText="1"/>
      <protection/>
    </xf>
    <xf numFmtId="49" fontId="13" fillId="0" borderId="125" xfId="42" applyNumberFormat="1" applyFont="1" applyFill="1" applyBorder="1" applyAlignment="1">
      <alignment horizontal="center" vertical="top"/>
      <protection/>
    </xf>
    <xf numFmtId="49" fontId="3" fillId="0" borderId="125" xfId="42" applyNumberFormat="1" applyFont="1" applyFill="1" applyBorder="1" applyAlignment="1">
      <alignment horizontal="center" vertical="top"/>
      <protection/>
    </xf>
    <xf numFmtId="0" fontId="6" fillId="37" borderId="125" xfId="42" applyFont="1" applyFill="1" applyBorder="1" applyAlignment="1">
      <alignment horizontal="right" vertical="top"/>
      <protection/>
    </xf>
    <xf numFmtId="164" fontId="12" fillId="0" borderId="152" xfId="42" applyNumberFormat="1" applyFont="1" applyFill="1" applyBorder="1" applyAlignment="1">
      <alignment horizontal="center" vertical="top"/>
      <protection/>
    </xf>
    <xf numFmtId="164" fontId="12" fillId="0" borderId="57" xfId="42" applyNumberFormat="1" applyFont="1" applyFill="1" applyBorder="1" applyAlignment="1">
      <alignment horizontal="center" vertical="top"/>
      <protection/>
    </xf>
    <xf numFmtId="164" fontId="12" fillId="0" borderId="153" xfId="42" applyNumberFormat="1" applyFont="1" applyFill="1" applyBorder="1" applyAlignment="1">
      <alignment horizontal="center" vertical="top"/>
      <protection/>
    </xf>
    <xf numFmtId="164" fontId="12" fillId="0" borderId="154" xfId="42" applyNumberFormat="1" applyFont="1" applyFill="1" applyBorder="1" applyAlignment="1">
      <alignment horizontal="center" vertical="top"/>
      <protection/>
    </xf>
    <xf numFmtId="0" fontId="14" fillId="0" borderId="155" xfId="42" applyFont="1" applyFill="1" applyBorder="1" applyAlignment="1">
      <alignment horizontal="left" vertical="top" wrapText="1"/>
      <protection/>
    </xf>
    <xf numFmtId="0" fontId="3" fillId="0" borderId="0" xfId="42" applyFont="1" applyFill="1" applyBorder="1" applyAlignment="1">
      <alignment vertical="top"/>
      <protection/>
    </xf>
    <xf numFmtId="0" fontId="3" fillId="0" borderId="62" xfId="42" applyFont="1" applyFill="1" applyBorder="1" applyAlignment="1">
      <alignment vertical="top"/>
      <protection/>
    </xf>
    <xf numFmtId="0" fontId="3" fillId="0" borderId="84" xfId="42" applyFont="1" applyFill="1" applyBorder="1" applyAlignment="1">
      <alignment vertical="top"/>
      <protection/>
    </xf>
    <xf numFmtId="49" fontId="12" fillId="37" borderId="52" xfId="42" applyNumberFormat="1" applyFont="1" applyFill="1" applyBorder="1" applyAlignment="1">
      <alignment horizontal="center" vertical="center"/>
      <protection/>
    </xf>
    <xf numFmtId="49" fontId="12" fillId="37" borderId="120" xfId="42" applyNumberFormat="1" applyFont="1" applyFill="1" applyBorder="1" applyAlignment="1">
      <alignment horizontal="center" vertical="center"/>
      <protection/>
    </xf>
    <xf numFmtId="49" fontId="12" fillId="37" borderId="121" xfId="42" applyNumberFormat="1" applyFont="1" applyFill="1" applyBorder="1" applyAlignment="1">
      <alignment horizontal="center" vertical="center"/>
      <protection/>
    </xf>
    <xf numFmtId="0" fontId="5" fillId="37" borderId="10" xfId="42" applyFont="1" applyFill="1" applyBorder="1" applyAlignment="1">
      <alignment horizontal="left" vertical="center" wrapText="1"/>
      <protection/>
    </xf>
    <xf numFmtId="0" fontId="3" fillId="37" borderId="101" xfId="42" applyFont="1" applyFill="1" applyBorder="1" applyAlignment="1">
      <alignment horizontal="center" vertical="top" wrapText="1"/>
      <protection/>
    </xf>
    <xf numFmtId="0" fontId="12" fillId="37" borderId="101" xfId="42" applyFont="1" applyFill="1" applyBorder="1" applyAlignment="1">
      <alignment horizontal="center" vertical="center"/>
      <protection/>
    </xf>
    <xf numFmtId="164" fontId="14" fillId="0" borderId="66" xfId="42" applyNumberFormat="1" applyFont="1" applyFill="1" applyBorder="1" applyAlignment="1">
      <alignment horizontal="center" vertical="top"/>
      <protection/>
    </xf>
    <xf numFmtId="164" fontId="14" fillId="0" borderId="67" xfId="42" applyNumberFormat="1" applyFont="1" applyFill="1" applyBorder="1" applyAlignment="1">
      <alignment horizontal="center" vertical="top"/>
      <protection/>
    </xf>
    <xf numFmtId="164" fontId="14" fillId="0" borderId="68" xfId="42" applyNumberFormat="1" applyFont="1" applyFill="1" applyBorder="1" applyAlignment="1">
      <alignment horizontal="center" vertical="top"/>
      <protection/>
    </xf>
    <xf numFmtId="164" fontId="14" fillId="0" borderId="131" xfId="42" applyNumberFormat="1" applyFont="1" applyFill="1" applyBorder="1" applyAlignment="1">
      <alignment horizontal="center" vertical="top"/>
      <protection/>
    </xf>
    <xf numFmtId="164" fontId="14" fillId="0" borderId="101" xfId="42" applyNumberFormat="1" applyFont="1" applyFill="1" applyBorder="1" applyAlignment="1">
      <alignment horizontal="center" vertical="top"/>
      <protection/>
    </xf>
    <xf numFmtId="0" fontId="14" fillId="0" borderId="156" xfId="42" applyFont="1" applyFill="1" applyBorder="1" applyAlignment="1">
      <alignment vertical="top" wrapText="1"/>
      <protection/>
    </xf>
    <xf numFmtId="0" fontId="3" fillId="0" borderId="152" xfId="42" applyFont="1" applyFill="1" applyBorder="1" applyAlignment="1">
      <alignment vertical="top"/>
      <protection/>
    </xf>
    <xf numFmtId="0" fontId="3" fillId="0" borderId="89" xfId="42" applyFont="1" applyFill="1" applyBorder="1" applyAlignment="1">
      <alignment vertical="top"/>
      <protection/>
    </xf>
    <xf numFmtId="0" fontId="3" fillId="0" borderId="154" xfId="42" applyFont="1" applyFill="1" applyBorder="1" applyAlignment="1">
      <alignment vertical="top"/>
      <protection/>
    </xf>
    <xf numFmtId="49" fontId="12" fillId="37" borderId="62" xfId="42" applyNumberFormat="1" applyFont="1" applyFill="1" applyBorder="1" applyAlignment="1">
      <alignment horizontal="center" vertical="center"/>
      <protection/>
    </xf>
    <xf numFmtId="49" fontId="12" fillId="37" borderId="88" xfId="42" applyNumberFormat="1" applyFont="1" applyFill="1" applyBorder="1" applyAlignment="1">
      <alignment horizontal="center" vertical="center"/>
      <protection/>
    </xf>
    <xf numFmtId="49" fontId="12" fillId="37" borderId="0" xfId="42" applyNumberFormat="1" applyFont="1" applyFill="1" applyBorder="1" applyAlignment="1">
      <alignment horizontal="center" vertical="center"/>
      <protection/>
    </xf>
    <xf numFmtId="0" fontId="5" fillId="37" borderId="11" xfId="42" applyFont="1" applyFill="1" applyBorder="1" applyAlignment="1">
      <alignment horizontal="left" vertical="center" wrapText="1"/>
      <protection/>
    </xf>
    <xf numFmtId="0" fontId="3" fillId="37" borderId="26" xfId="42" applyFont="1" applyFill="1" applyBorder="1" applyAlignment="1">
      <alignment horizontal="center" vertical="top" wrapText="1"/>
      <protection/>
    </xf>
    <xf numFmtId="0" fontId="12" fillId="37" borderId="65" xfId="42" applyFont="1" applyFill="1" applyBorder="1" applyAlignment="1">
      <alignment horizontal="center" vertical="center"/>
      <protection/>
    </xf>
    <xf numFmtId="164" fontId="14" fillId="0" borderId="23" xfId="42" applyNumberFormat="1" applyFont="1" applyFill="1" applyBorder="1" applyAlignment="1">
      <alignment horizontal="center" vertical="top"/>
      <protection/>
    </xf>
    <xf numFmtId="164" fontId="14" fillId="0" borderId="24" xfId="42" applyNumberFormat="1" applyFont="1" applyFill="1" applyBorder="1" applyAlignment="1">
      <alignment horizontal="center" vertical="top"/>
      <protection/>
    </xf>
    <xf numFmtId="164" fontId="14" fillId="0" borderId="31" xfId="42" applyNumberFormat="1" applyFont="1" applyFill="1" applyBorder="1" applyAlignment="1">
      <alignment horizontal="center" vertical="top"/>
      <protection/>
    </xf>
    <xf numFmtId="164" fontId="14" fillId="0" borderId="157" xfId="42" applyNumberFormat="1" applyFont="1" applyFill="1" applyBorder="1" applyAlignment="1">
      <alignment horizontal="center" vertical="top"/>
      <protection/>
    </xf>
    <xf numFmtId="164" fontId="14" fillId="0" borderId="65" xfId="42" applyNumberFormat="1" applyFont="1" applyFill="1" applyBorder="1" applyAlignment="1">
      <alignment horizontal="center" vertical="top"/>
      <protection/>
    </xf>
    <xf numFmtId="0" fontId="15" fillId="0" borderId="96" xfId="42" applyFont="1" applyBorder="1" applyAlignment="1">
      <alignment vertical="top" wrapText="1"/>
      <protection/>
    </xf>
    <xf numFmtId="0" fontId="3" fillId="0" borderId="158" xfId="42" applyFont="1" applyFill="1" applyBorder="1" applyAlignment="1">
      <alignment vertical="top"/>
      <protection/>
    </xf>
    <xf numFmtId="0" fontId="3" fillId="0" borderId="24" xfId="42" applyFont="1" applyFill="1" applyBorder="1" applyAlignment="1">
      <alignment vertical="top"/>
      <protection/>
    </xf>
    <xf numFmtId="0" fontId="3" fillId="0" borderId="159" xfId="42" applyFont="1" applyFill="1" applyBorder="1" applyAlignment="1">
      <alignment vertical="top"/>
      <protection/>
    </xf>
    <xf numFmtId="49" fontId="12" fillId="37" borderId="71" xfId="42" applyNumberFormat="1" applyFont="1" applyFill="1" applyBorder="1" applyAlignment="1">
      <alignment horizontal="center" vertical="center"/>
      <protection/>
    </xf>
    <xf numFmtId="49" fontId="12" fillId="37" borderId="37" xfId="42" applyNumberFormat="1" applyFont="1" applyFill="1" applyBorder="1" applyAlignment="1">
      <alignment horizontal="center" vertical="center"/>
      <protection/>
    </xf>
    <xf numFmtId="49" fontId="12" fillId="37" borderId="93" xfId="42" applyNumberFormat="1" applyFont="1" applyFill="1" applyBorder="1" applyAlignment="1">
      <alignment horizontal="center" vertical="center"/>
      <protection/>
    </xf>
    <xf numFmtId="0" fontId="5" fillId="37" borderId="38" xfId="42" applyFont="1" applyFill="1" applyBorder="1" applyAlignment="1">
      <alignment horizontal="left" vertical="center" wrapText="1"/>
      <protection/>
    </xf>
    <xf numFmtId="0" fontId="6" fillId="37" borderId="91" xfId="42" applyFont="1" applyFill="1" applyBorder="1" applyAlignment="1">
      <alignment horizontal="right" vertical="top"/>
      <protection/>
    </xf>
    <xf numFmtId="164" fontId="12" fillId="37" borderId="0" xfId="42" applyNumberFormat="1" applyFont="1" applyFill="1" applyBorder="1" applyAlignment="1">
      <alignment horizontal="center" vertical="top"/>
      <protection/>
    </xf>
    <xf numFmtId="164" fontId="12" fillId="37" borderId="62" xfId="42" applyNumberFormat="1" applyFont="1" applyFill="1" applyBorder="1" applyAlignment="1">
      <alignment horizontal="center" vertical="top"/>
      <protection/>
    </xf>
    <xf numFmtId="164" fontId="12" fillId="37" borderId="11" xfId="42" applyNumberFormat="1" applyFont="1" applyFill="1" applyBorder="1" applyAlignment="1">
      <alignment horizontal="center" vertical="top"/>
      <protection/>
    </xf>
    <xf numFmtId="164" fontId="12" fillId="37" borderId="26" xfId="42" applyNumberFormat="1" applyFont="1" applyFill="1" applyBorder="1" applyAlignment="1">
      <alignment horizontal="center" vertical="top"/>
      <protection/>
    </xf>
    <xf numFmtId="0" fontId="0" fillId="0" borderId="103" xfId="42" applyBorder="1" applyAlignment="1">
      <alignment vertical="top" wrapText="1"/>
      <protection/>
    </xf>
    <xf numFmtId="49" fontId="12" fillId="36" borderId="112" xfId="42" applyNumberFormat="1" applyFont="1" applyFill="1" applyBorder="1" applyAlignment="1">
      <alignment horizontal="right" vertical="top"/>
      <protection/>
    </xf>
    <xf numFmtId="49" fontId="12" fillId="36" borderId="80" xfId="42" applyNumberFormat="1" applyFont="1" applyFill="1" applyBorder="1" applyAlignment="1">
      <alignment horizontal="right" vertical="top"/>
      <protection/>
    </xf>
    <xf numFmtId="49" fontId="12" fillId="36" borderId="81" xfId="42" applyNumberFormat="1" applyFont="1" applyFill="1" applyBorder="1" applyAlignment="1">
      <alignment horizontal="right" vertical="top"/>
      <protection/>
    </xf>
    <xf numFmtId="164" fontId="12" fillId="36" borderId="80" xfId="42" applyNumberFormat="1" applyFont="1" applyFill="1" applyBorder="1" applyAlignment="1">
      <alignment horizontal="center" vertical="top"/>
      <protection/>
    </xf>
    <xf numFmtId="0" fontId="14" fillId="36" borderId="160" xfId="42" applyFont="1" applyFill="1" applyBorder="1" applyAlignment="1">
      <alignment vertical="top" wrapText="1"/>
      <protection/>
    </xf>
    <xf numFmtId="0" fontId="3" fillId="36" borderId="80" xfId="42" applyFont="1" applyFill="1" applyBorder="1" applyAlignment="1">
      <alignment vertical="top"/>
      <protection/>
    </xf>
    <xf numFmtId="0" fontId="3" fillId="36" borderId="77" xfId="42" applyFont="1" applyFill="1" applyBorder="1" applyAlignment="1">
      <alignment vertical="top"/>
      <protection/>
    </xf>
    <xf numFmtId="0" fontId="3" fillId="0" borderId="81" xfId="42" applyFont="1" applyFill="1" applyBorder="1" applyAlignment="1">
      <alignment vertical="top"/>
      <protection/>
    </xf>
    <xf numFmtId="0" fontId="20" fillId="36" borderId="64" xfId="42" applyFont="1" applyFill="1" applyBorder="1" applyAlignment="1">
      <alignment horizontal="left" vertical="top" wrapText="1"/>
      <protection/>
    </xf>
    <xf numFmtId="0" fontId="23" fillId="0" borderId="84" xfId="42" applyFont="1" applyFill="1" applyBorder="1" applyAlignment="1">
      <alignment horizontal="left" vertical="top" wrapText="1"/>
      <protection/>
    </xf>
    <xf numFmtId="49" fontId="12" fillId="0" borderId="54" xfId="42" applyNumberFormat="1" applyFont="1" applyFill="1" applyBorder="1" applyAlignment="1">
      <alignment horizontal="center" vertical="center"/>
      <protection/>
    </xf>
    <xf numFmtId="49" fontId="20" fillId="0" borderId="54" xfId="42" applyNumberFormat="1" applyFont="1" applyFill="1" applyBorder="1" applyAlignment="1">
      <alignment horizontal="center" vertical="center"/>
      <protection/>
    </xf>
    <xf numFmtId="0" fontId="16" fillId="0" borderId="55" xfId="42" applyFont="1" applyFill="1" applyBorder="1" applyAlignment="1">
      <alignment horizontal="left" vertical="center" wrapText="1"/>
      <protection/>
    </xf>
    <xf numFmtId="0" fontId="23" fillId="0" borderId="16" xfId="42" applyFont="1" applyFill="1" applyBorder="1" applyAlignment="1">
      <alignment horizontal="center" vertical="top" wrapText="1"/>
      <protection/>
    </xf>
    <xf numFmtId="49" fontId="17" fillId="0" borderId="16" xfId="42" applyNumberFormat="1" applyFont="1" applyFill="1" applyBorder="1" applyAlignment="1">
      <alignment horizontal="center" vertical="top" wrapText="1"/>
      <protection/>
    </xf>
    <xf numFmtId="49" fontId="18" fillId="0" borderId="17" xfId="42" applyNumberFormat="1" applyFont="1" applyFill="1" applyBorder="1" applyAlignment="1">
      <alignment horizontal="center" vertical="top"/>
      <protection/>
    </xf>
    <xf numFmtId="49" fontId="17" fillId="0" borderId="16" xfId="42" applyNumberFormat="1" applyFont="1" applyFill="1" applyBorder="1" applyAlignment="1">
      <alignment horizontal="center" vertical="top"/>
      <protection/>
    </xf>
    <xf numFmtId="0" fontId="20" fillId="0" borderId="16" xfId="42" applyFont="1" applyFill="1" applyBorder="1" applyAlignment="1">
      <alignment horizontal="center" vertical="center"/>
      <protection/>
    </xf>
    <xf numFmtId="164" fontId="15" fillId="0" borderId="86" xfId="42" applyNumberFormat="1" applyFont="1" applyFill="1" applyBorder="1" applyAlignment="1">
      <alignment horizontal="center" vertical="top"/>
      <protection/>
    </xf>
    <xf numFmtId="164" fontId="15" fillId="0" borderId="54" xfId="42" applyNumberFormat="1" applyFont="1" applyFill="1" applyBorder="1" applyAlignment="1">
      <alignment horizontal="center" vertical="top"/>
      <protection/>
    </xf>
    <xf numFmtId="164" fontId="15" fillId="0" borderId="55" xfId="42" applyNumberFormat="1" applyFont="1" applyFill="1" applyBorder="1" applyAlignment="1">
      <alignment horizontal="center" vertical="top"/>
      <protection/>
    </xf>
    <xf numFmtId="164" fontId="3" fillId="0" borderId="16" xfId="42" applyNumberFormat="1" applyFont="1" applyBorder="1" applyAlignment="1">
      <alignment vertical="top"/>
      <protection/>
    </xf>
    <xf numFmtId="164" fontId="15" fillId="0" borderId="94" xfId="42" applyNumberFormat="1" applyFont="1" applyFill="1" applyBorder="1" applyAlignment="1">
      <alignment horizontal="center" vertical="top"/>
      <protection/>
    </xf>
    <xf numFmtId="0" fontId="15" fillId="0" borderId="87" xfId="42" applyFont="1" applyFill="1" applyBorder="1" applyAlignment="1">
      <alignment horizontal="left" vertical="top" wrapText="1"/>
      <protection/>
    </xf>
    <xf numFmtId="0" fontId="19" fillId="0" borderId="161" xfId="42" applyFont="1" applyFill="1" applyBorder="1" applyAlignment="1">
      <alignment horizontal="center" vertical="top"/>
      <protection/>
    </xf>
    <xf numFmtId="0" fontId="19" fillId="0" borderId="53" xfId="42" applyFont="1" applyFill="1" applyBorder="1" applyAlignment="1">
      <alignment horizontal="center" vertical="top"/>
      <protection/>
    </xf>
    <xf numFmtId="0" fontId="19" fillId="0" borderId="55" xfId="42" applyFont="1" applyFill="1" applyBorder="1" applyAlignment="1">
      <alignment horizontal="center" vertical="top"/>
      <protection/>
    </xf>
    <xf numFmtId="49" fontId="20" fillId="0" borderId="62" xfId="42" applyNumberFormat="1" applyFont="1" applyFill="1" applyBorder="1" applyAlignment="1">
      <alignment horizontal="center" vertical="center"/>
      <protection/>
    </xf>
    <xf numFmtId="0" fontId="21" fillId="0" borderId="11" xfId="42" applyFont="1" applyFill="1" applyBorder="1" applyAlignment="1">
      <alignment horizontal="left" vertical="center" wrapText="1"/>
      <protection/>
    </xf>
    <xf numFmtId="0" fontId="23" fillId="0" borderId="26" xfId="42" applyFont="1" applyFill="1" applyBorder="1" applyAlignment="1">
      <alignment horizontal="center" vertical="top" wrapText="1"/>
      <protection/>
    </xf>
    <xf numFmtId="0" fontId="20" fillId="0" borderId="26" xfId="42" applyFont="1" applyFill="1" applyBorder="1" applyAlignment="1">
      <alignment horizontal="center" vertical="center"/>
      <protection/>
    </xf>
    <xf numFmtId="164" fontId="15" fillId="0" borderId="88" xfId="42" applyNumberFormat="1" applyFont="1" applyFill="1" applyBorder="1" applyAlignment="1">
      <alignment horizontal="center" vertical="top"/>
      <protection/>
    </xf>
    <xf numFmtId="164" fontId="15" fillId="0" borderId="62" xfId="42" applyNumberFormat="1" applyFont="1" applyFill="1" applyBorder="1" applyAlignment="1">
      <alignment horizontal="center" vertical="top"/>
      <protection/>
    </xf>
    <xf numFmtId="164" fontId="15" fillId="0" borderId="11" xfId="42" applyNumberFormat="1" applyFont="1" applyFill="1" applyBorder="1" applyAlignment="1">
      <alignment horizontal="center" vertical="top"/>
      <protection/>
    </xf>
    <xf numFmtId="164" fontId="3" fillId="0" borderId="35" xfId="42" applyNumberFormat="1" applyFont="1" applyBorder="1" applyAlignment="1">
      <alignment vertical="top"/>
      <protection/>
    </xf>
    <xf numFmtId="164" fontId="15" fillId="0" borderId="84" xfId="42" applyNumberFormat="1" applyFont="1" applyFill="1" applyBorder="1" applyAlignment="1">
      <alignment horizontal="center" vertical="top"/>
      <protection/>
    </xf>
    <xf numFmtId="0" fontId="15" fillId="0" borderId="162" xfId="42" applyFont="1" applyFill="1" applyBorder="1" applyAlignment="1">
      <alignment horizontal="left" vertical="top" wrapText="1"/>
      <protection/>
    </xf>
    <xf numFmtId="0" fontId="19" fillId="0" borderId="163" xfId="42" applyFont="1" applyFill="1" applyBorder="1" applyAlignment="1">
      <alignment horizontal="center" vertical="top"/>
      <protection/>
    </xf>
    <xf numFmtId="0" fontId="19" fillId="0" borderId="95" xfId="42" applyFont="1" applyFill="1" applyBorder="1" applyAlignment="1">
      <alignment horizontal="center" vertical="top"/>
      <protection/>
    </xf>
    <xf numFmtId="0" fontId="19" fillId="0" borderId="74" xfId="42" applyFont="1" applyFill="1" applyBorder="1" applyAlignment="1">
      <alignment horizontal="center" vertical="top"/>
      <protection/>
    </xf>
    <xf numFmtId="49" fontId="12" fillId="0" borderId="71" xfId="42" applyNumberFormat="1" applyFont="1" applyFill="1" applyBorder="1" applyAlignment="1">
      <alignment horizontal="center" vertical="center"/>
      <protection/>
    </xf>
    <xf numFmtId="49" fontId="20" fillId="0" borderId="71" xfId="42" applyNumberFormat="1" applyFont="1" applyFill="1" applyBorder="1" applyAlignment="1">
      <alignment horizontal="center" vertical="center"/>
      <protection/>
    </xf>
    <xf numFmtId="49" fontId="23" fillId="0" borderId="75" xfId="42" applyNumberFormat="1" applyFont="1" applyFill="1" applyBorder="1" applyAlignment="1">
      <alignment horizontal="center" vertical="center"/>
      <protection/>
    </xf>
    <xf numFmtId="0" fontId="21" fillId="0" borderId="38" xfId="42" applyFont="1" applyFill="1" applyBorder="1" applyAlignment="1">
      <alignment horizontal="left" vertical="center" wrapText="1"/>
      <protection/>
    </xf>
    <xf numFmtId="49" fontId="18" fillId="0" borderId="36" xfId="42" applyNumberFormat="1" applyFont="1" applyFill="1" applyBorder="1" applyAlignment="1">
      <alignment horizontal="center" vertical="top"/>
      <protection/>
    </xf>
    <xf numFmtId="0" fontId="22" fillId="0" borderId="36" xfId="42" applyFont="1" applyFill="1" applyBorder="1" applyAlignment="1">
      <alignment horizontal="right" vertical="top"/>
      <protection/>
    </xf>
    <xf numFmtId="164" fontId="20" fillId="0" borderId="123" xfId="42" applyNumberFormat="1" applyFont="1" applyFill="1" applyBorder="1" applyAlignment="1">
      <alignment horizontal="center" vertical="center"/>
      <protection/>
    </xf>
    <xf numFmtId="164" fontId="20" fillId="0" borderId="33" xfId="42" applyNumberFormat="1" applyFont="1" applyFill="1" applyBorder="1" applyAlignment="1">
      <alignment horizontal="center" vertical="center"/>
      <protection/>
    </xf>
    <xf numFmtId="164" fontId="20" fillId="0" borderId="41" xfId="42" applyNumberFormat="1" applyFont="1" applyFill="1" applyBorder="1" applyAlignment="1">
      <alignment horizontal="center" vertical="center"/>
      <protection/>
    </xf>
    <xf numFmtId="164" fontId="20" fillId="0" borderId="71" xfId="42" applyNumberFormat="1" applyFont="1" applyFill="1" applyBorder="1" applyAlignment="1">
      <alignment horizontal="center" vertical="center"/>
      <protection/>
    </xf>
    <xf numFmtId="164" fontId="20" fillId="0" borderId="164" xfId="42" applyNumberFormat="1" applyFont="1" applyFill="1" applyBorder="1" applyAlignment="1">
      <alignment horizontal="center" vertical="center"/>
      <protection/>
    </xf>
    <xf numFmtId="0" fontId="15" fillId="0" borderId="119" xfId="42" applyFont="1" applyFill="1" applyBorder="1" applyAlignment="1">
      <alignment horizontal="left" vertical="top" wrapText="1"/>
      <protection/>
    </xf>
    <xf numFmtId="0" fontId="19" fillId="0" borderId="111" xfId="42" applyNumberFormat="1" applyFont="1" applyFill="1" applyBorder="1" applyAlignment="1">
      <alignment horizontal="center" vertical="top"/>
      <protection/>
    </xf>
    <xf numFmtId="0" fontId="19" fillId="0" borderId="71" xfId="42" applyNumberFormat="1" applyFont="1" applyFill="1" applyBorder="1" applyAlignment="1">
      <alignment horizontal="center" vertical="top"/>
      <protection/>
    </xf>
    <xf numFmtId="0" fontId="19" fillId="0" borderId="38" xfId="42" applyNumberFormat="1" applyFont="1" applyFill="1" applyBorder="1" applyAlignment="1">
      <alignment horizontal="center" vertical="top"/>
      <protection/>
    </xf>
    <xf numFmtId="0" fontId="20" fillId="0" borderId="17" xfId="42" applyFont="1" applyFill="1" applyBorder="1" applyAlignment="1">
      <alignment horizontal="center" vertical="center"/>
      <protection/>
    </xf>
    <xf numFmtId="164" fontId="15" fillId="0" borderId="13" xfId="42" applyNumberFormat="1" applyFont="1" applyFill="1" applyBorder="1" applyAlignment="1">
      <alignment horizontal="center" vertical="center"/>
      <protection/>
    </xf>
    <xf numFmtId="164" fontId="15" fillId="0" borderId="22" xfId="42" applyNumberFormat="1" applyFont="1" applyFill="1" applyBorder="1" applyAlignment="1">
      <alignment horizontal="center" vertical="center"/>
      <protection/>
    </xf>
    <xf numFmtId="0" fontId="15" fillId="0" borderId="86" xfId="42" applyFont="1" applyFill="1" applyBorder="1" applyAlignment="1">
      <alignment horizontal="left" vertical="top" wrapText="1"/>
      <protection/>
    </xf>
    <xf numFmtId="164" fontId="20" fillId="0" borderId="38" xfId="42" applyNumberFormat="1" applyFont="1" applyFill="1" applyBorder="1" applyAlignment="1">
      <alignment horizontal="center" vertical="center"/>
      <protection/>
    </xf>
    <xf numFmtId="164" fontId="20" fillId="0" borderId="108" xfId="42" applyNumberFormat="1" applyFont="1" applyFill="1" applyBorder="1" applyAlignment="1">
      <alignment horizontal="center" vertical="center"/>
      <protection/>
    </xf>
    <xf numFmtId="0" fontId="15" fillId="0" borderId="37" xfId="42" applyFont="1" applyFill="1" applyBorder="1" applyAlignment="1">
      <alignment horizontal="left" vertical="top" wrapText="1"/>
      <protection/>
    </xf>
    <xf numFmtId="0" fontId="5" fillId="37" borderId="55" xfId="42" applyFont="1" applyFill="1" applyBorder="1" applyAlignment="1">
      <alignment horizontal="left" vertical="center" wrapText="1"/>
      <protection/>
    </xf>
    <xf numFmtId="0" fontId="12" fillId="37" borderId="83" xfId="42" applyFont="1" applyFill="1" applyBorder="1" applyAlignment="1">
      <alignment horizontal="center" vertical="top" wrapText="1"/>
      <protection/>
    </xf>
    <xf numFmtId="49" fontId="3" fillId="37" borderId="83" xfId="42" applyNumberFormat="1" applyFont="1" applyFill="1" applyBorder="1" applyAlignment="1">
      <alignment horizontal="center" vertical="top" wrapText="1"/>
      <protection/>
    </xf>
    <xf numFmtId="49" fontId="13" fillId="37" borderId="83" xfId="42" applyNumberFormat="1" applyFont="1" applyFill="1" applyBorder="1" applyAlignment="1">
      <alignment horizontal="center" vertical="top"/>
      <protection/>
    </xf>
    <xf numFmtId="49" fontId="3" fillId="37" borderId="83" xfId="42" applyNumberFormat="1" applyFont="1" applyFill="1" applyBorder="1" applyAlignment="1">
      <alignment horizontal="center" vertical="top"/>
      <protection/>
    </xf>
    <xf numFmtId="0" fontId="12" fillId="37" borderId="83" xfId="42" applyFont="1" applyFill="1" applyBorder="1" applyAlignment="1">
      <alignment horizontal="center" vertical="center"/>
      <protection/>
    </xf>
    <xf numFmtId="164" fontId="14" fillId="37" borderId="76" xfId="42" applyNumberFormat="1" applyFont="1" applyFill="1" applyBorder="1" applyAlignment="1">
      <alignment horizontal="center" vertical="center"/>
      <protection/>
    </xf>
    <xf numFmtId="164" fontId="14" fillId="37" borderId="77" xfId="42" applyNumberFormat="1" applyFont="1" applyFill="1" applyBorder="1" applyAlignment="1">
      <alignment horizontal="center" vertical="center"/>
      <protection/>
    </xf>
    <xf numFmtId="164" fontId="14" fillId="37" borderId="78" xfId="42" applyNumberFormat="1" applyFont="1" applyFill="1" applyBorder="1" applyAlignment="1">
      <alignment horizontal="center" vertical="center"/>
      <protection/>
    </xf>
    <xf numFmtId="164" fontId="14" fillId="37" borderId="83" xfId="42" applyNumberFormat="1" applyFont="1" applyFill="1" applyBorder="1" applyAlignment="1">
      <alignment horizontal="center" vertical="center"/>
      <protection/>
    </xf>
    <xf numFmtId="164" fontId="14" fillId="37" borderId="81" xfId="42" applyNumberFormat="1" applyFont="1" applyFill="1" applyBorder="1" applyAlignment="1">
      <alignment horizontal="center" vertical="center"/>
      <protection/>
    </xf>
    <xf numFmtId="0" fontId="14" fillId="37" borderId="86" xfId="42" applyFont="1" applyFill="1" applyBorder="1" applyAlignment="1">
      <alignment horizontal="left" vertical="top" wrapText="1"/>
      <protection/>
    </xf>
    <xf numFmtId="0" fontId="3" fillId="37" borderId="54" xfId="42" applyFont="1" applyFill="1" applyBorder="1" applyAlignment="1">
      <alignment horizontal="center" vertical="top"/>
      <protection/>
    </xf>
    <xf numFmtId="0" fontId="3" fillId="37" borderId="55" xfId="42" applyFont="1" applyFill="1" applyBorder="1" applyAlignment="1">
      <alignment horizontal="center" vertical="top"/>
      <protection/>
    </xf>
    <xf numFmtId="0" fontId="5" fillId="37" borderId="11" xfId="42" applyFont="1" applyFill="1" applyBorder="1" applyAlignment="1">
      <alignment horizontal="left" vertical="center" wrapText="1"/>
      <protection/>
    </xf>
    <xf numFmtId="0" fontId="12" fillId="37" borderId="16" xfId="42" applyFont="1" applyFill="1" applyBorder="1" applyAlignment="1">
      <alignment horizontal="center" vertical="top" wrapText="1"/>
      <protection/>
    </xf>
    <xf numFmtId="49" fontId="3" fillId="37" borderId="16" xfId="42" applyNumberFormat="1" applyFont="1" applyFill="1" applyBorder="1" applyAlignment="1">
      <alignment horizontal="center" vertical="top" wrapText="1"/>
      <protection/>
    </xf>
    <xf numFmtId="49" fontId="13" fillId="37" borderId="16" xfId="42" applyNumberFormat="1" applyFont="1" applyFill="1" applyBorder="1" applyAlignment="1">
      <alignment horizontal="center" vertical="top"/>
      <protection/>
    </xf>
    <xf numFmtId="49" fontId="3" fillId="37" borderId="16" xfId="42" applyNumberFormat="1" applyFont="1" applyFill="1" applyBorder="1" applyAlignment="1">
      <alignment horizontal="center" vertical="top"/>
      <protection/>
    </xf>
    <xf numFmtId="0" fontId="12" fillId="37" borderId="16" xfId="42" applyFont="1" applyFill="1" applyBorder="1" applyAlignment="1">
      <alignment horizontal="center" vertical="center"/>
      <protection/>
    </xf>
    <xf numFmtId="164" fontId="12" fillId="37" borderId="85" xfId="42" applyNumberFormat="1" applyFont="1" applyFill="1" applyBorder="1" applyAlignment="1">
      <alignment horizontal="center" vertical="center"/>
      <protection/>
    </xf>
    <xf numFmtId="164" fontId="12" fillId="37" borderId="54" xfId="42" applyNumberFormat="1" applyFont="1" applyFill="1" applyBorder="1" applyAlignment="1">
      <alignment horizontal="center" vertical="center"/>
      <protection/>
    </xf>
    <xf numFmtId="164" fontId="12" fillId="37" borderId="55" xfId="42" applyNumberFormat="1" applyFont="1" applyFill="1" applyBorder="1" applyAlignment="1">
      <alignment horizontal="center" vertical="center"/>
      <protection/>
    </xf>
    <xf numFmtId="164" fontId="12" fillId="37" borderId="86" xfId="42" applyNumberFormat="1" applyFont="1" applyFill="1" applyBorder="1" applyAlignment="1">
      <alignment horizontal="center" vertical="center"/>
      <protection/>
    </xf>
    <xf numFmtId="164" fontId="12" fillId="37" borderId="83" xfId="42" applyNumberFormat="1" applyFont="1" applyFill="1" applyBorder="1" applyAlignment="1">
      <alignment horizontal="center" vertical="center"/>
      <protection/>
    </xf>
    <xf numFmtId="164" fontId="12" fillId="37" borderId="94" xfId="42" applyNumberFormat="1" applyFont="1" applyFill="1" applyBorder="1" applyAlignment="1">
      <alignment horizontal="center" vertical="center"/>
      <protection/>
    </xf>
    <xf numFmtId="0" fontId="14" fillId="37" borderId="88" xfId="42" applyFont="1" applyFill="1" applyBorder="1" applyAlignment="1">
      <alignment horizontal="left" vertical="top" wrapText="1"/>
      <protection/>
    </xf>
    <xf numFmtId="0" fontId="3" fillId="37" borderId="62" xfId="42" applyFont="1" applyFill="1" applyBorder="1" applyAlignment="1">
      <alignment horizontal="center" vertical="top"/>
      <protection/>
    </xf>
    <xf numFmtId="0" fontId="3" fillId="37" borderId="11" xfId="42" applyFont="1" applyFill="1" applyBorder="1" applyAlignment="1">
      <alignment horizontal="center" vertical="top"/>
      <protection/>
    </xf>
    <xf numFmtId="49" fontId="12" fillId="36" borderId="64" xfId="42" applyNumberFormat="1" applyFont="1" applyFill="1" applyBorder="1" applyAlignment="1">
      <alignment horizontal="center" vertical="center"/>
      <protection/>
    </xf>
    <xf numFmtId="0" fontId="11" fillId="36" borderId="165" xfId="42" applyFont="1" applyFill="1" applyBorder="1" applyAlignment="1">
      <alignment horizontal="left" vertical="center" shrinkToFit="1"/>
      <protection/>
    </xf>
    <xf numFmtId="0" fontId="0" fillId="36" borderId="166" xfId="42" applyFill="1" applyBorder="1" applyAlignment="1">
      <alignment shrinkToFit="1"/>
      <protection/>
    </xf>
    <xf numFmtId="0" fontId="12" fillId="36" borderId="16" xfId="42" applyFont="1" applyFill="1" applyBorder="1" applyAlignment="1">
      <alignment horizontal="center" vertical="center" shrinkToFit="1"/>
      <protection/>
    </xf>
    <xf numFmtId="164" fontId="12" fillId="36" borderId="85" xfId="42" applyNumberFormat="1" applyFont="1" applyFill="1" applyBorder="1" applyAlignment="1">
      <alignment horizontal="center" vertical="center"/>
      <protection/>
    </xf>
    <xf numFmtId="0" fontId="14" fillId="36" borderId="77" xfId="42" applyFont="1" applyFill="1" applyBorder="1" applyAlignment="1">
      <alignment horizontal="left" vertical="top" wrapText="1"/>
      <protection/>
    </xf>
    <xf numFmtId="0" fontId="3" fillId="36" borderId="77" xfId="42" applyFont="1" applyFill="1" applyBorder="1" applyAlignment="1">
      <alignment horizontal="center" vertical="top"/>
      <protection/>
    </xf>
    <xf numFmtId="0" fontId="3" fillId="36" borderId="78" xfId="42" applyFont="1" applyFill="1" applyBorder="1" applyAlignment="1">
      <alignment horizontal="center" vertical="top"/>
      <protection/>
    </xf>
    <xf numFmtId="0" fontId="12" fillId="36" borderId="109" xfId="42" applyFont="1" applyFill="1" applyBorder="1" applyAlignment="1">
      <alignment horizontal="left" vertical="top" shrinkToFit="1"/>
      <protection/>
    </xf>
    <xf numFmtId="0" fontId="0" fillId="36" borderId="80" xfId="42" applyFill="1" applyBorder="1" applyAlignment="1">
      <alignment horizontal="left" vertical="top" shrinkToFit="1"/>
      <protection/>
    </xf>
    <xf numFmtId="0" fontId="0" fillId="36" borderId="87" xfId="42" applyFill="1" applyBorder="1" applyAlignment="1">
      <alignment horizontal="left" vertical="top" shrinkToFit="1"/>
      <protection/>
    </xf>
    <xf numFmtId="0" fontId="0" fillId="36" borderId="81" xfId="42" applyFill="1" applyBorder="1" applyAlignment="1">
      <alignment horizontal="left" vertical="top" shrinkToFit="1"/>
      <protection/>
    </xf>
    <xf numFmtId="0" fontId="14" fillId="37" borderId="16" xfId="42" applyFont="1" applyFill="1" applyBorder="1" applyAlignment="1">
      <alignment horizontal="left" vertical="top" wrapText="1"/>
      <protection/>
    </xf>
    <xf numFmtId="0" fontId="0" fillId="0" borderId="16" xfId="42" applyBorder="1" applyAlignment="1">
      <alignment horizontal="left" vertical="top" shrinkToFit="1"/>
      <protection/>
    </xf>
    <xf numFmtId="0" fontId="27" fillId="0" borderId="16" xfId="42" applyFont="1" applyBorder="1" applyAlignment="1">
      <alignment horizontal="left" vertical="top" wrapText="1" shrinkToFit="1"/>
      <protection/>
    </xf>
    <xf numFmtId="178" fontId="0" fillId="0" borderId="85" xfId="42" applyNumberFormat="1" applyBorder="1" applyAlignment="1">
      <alignment horizontal="left" vertical="top" wrapText="1" shrinkToFit="1"/>
      <protection/>
    </xf>
    <xf numFmtId="178" fontId="0" fillId="0" borderId="54" xfId="42" applyNumberFormat="1" applyBorder="1" applyAlignment="1">
      <alignment horizontal="left" vertical="top" wrapText="1" shrinkToFit="1"/>
      <protection/>
    </xf>
    <xf numFmtId="178" fontId="0" fillId="0" borderId="55" xfId="42" applyNumberFormat="1" applyBorder="1" applyAlignment="1">
      <alignment horizontal="left" vertical="top" wrapText="1" shrinkToFit="1"/>
      <protection/>
    </xf>
    <xf numFmtId="2" fontId="3" fillId="0" borderId="16" xfId="42" applyNumberFormat="1" applyFont="1" applyBorder="1" applyAlignment="1">
      <alignment vertical="top" wrapText="1"/>
      <protection/>
    </xf>
    <xf numFmtId="2" fontId="0" fillId="0" borderId="16" xfId="42" applyNumberFormat="1" applyBorder="1" applyAlignment="1">
      <alignment horizontal="left" vertical="top" wrapText="1" shrinkToFit="1"/>
      <protection/>
    </xf>
    <xf numFmtId="0" fontId="15" fillId="0" borderId="30" xfId="42" applyFont="1" applyBorder="1" applyAlignment="1">
      <alignment horizontal="left" vertical="top" wrapText="1" shrinkToFit="1"/>
      <protection/>
    </xf>
    <xf numFmtId="0" fontId="0" fillId="0" borderId="54" xfId="42" applyBorder="1" applyAlignment="1">
      <alignment horizontal="left" vertical="top" wrapText="1" shrinkToFit="1"/>
      <protection/>
    </xf>
    <xf numFmtId="0" fontId="0" fillId="0" borderId="55" xfId="42" applyBorder="1" applyAlignment="1">
      <alignment horizontal="left" vertical="top" wrapText="1" shrinkToFit="1"/>
      <protection/>
    </xf>
    <xf numFmtId="0" fontId="12" fillId="37" borderId="26" xfId="42" applyFont="1" applyFill="1" applyBorder="1" applyAlignment="1">
      <alignment horizontal="left" vertical="top" wrapText="1"/>
      <protection/>
    </xf>
    <xf numFmtId="0" fontId="0" fillId="0" borderId="26" xfId="42" applyBorder="1" applyAlignment="1">
      <alignment horizontal="left" vertical="top" shrinkToFit="1"/>
      <protection/>
    </xf>
    <xf numFmtId="0" fontId="0" fillId="0" borderId="26" xfId="42" applyBorder="1" applyAlignment="1">
      <alignment horizontal="left" vertical="top" wrapText="1" shrinkToFit="1"/>
      <protection/>
    </xf>
    <xf numFmtId="178" fontId="0" fillId="0" borderId="63" xfId="42" applyNumberFormat="1" applyBorder="1" applyAlignment="1">
      <alignment horizontal="left" vertical="top" wrapText="1" shrinkToFit="1"/>
      <protection/>
    </xf>
    <xf numFmtId="178" fontId="0" fillId="0" borderId="62" xfId="42" applyNumberFormat="1" applyBorder="1" applyAlignment="1">
      <alignment horizontal="left" vertical="top" wrapText="1" shrinkToFit="1"/>
      <protection/>
    </xf>
    <xf numFmtId="178" fontId="0" fillId="0" borderId="11" xfId="42" applyNumberFormat="1" applyBorder="1" applyAlignment="1">
      <alignment horizontal="left" vertical="top" wrapText="1" shrinkToFit="1"/>
      <protection/>
    </xf>
    <xf numFmtId="2" fontId="0" fillId="0" borderId="26" xfId="42" applyNumberFormat="1" applyBorder="1" applyAlignment="1">
      <alignment vertical="top" wrapText="1"/>
      <protection/>
    </xf>
    <xf numFmtId="2" fontId="0" fillId="0" borderId="26" xfId="42" applyNumberFormat="1" applyBorder="1" applyAlignment="1">
      <alignment horizontal="left" vertical="top" wrapText="1" shrinkToFit="1"/>
      <protection/>
    </xf>
    <xf numFmtId="0" fontId="15" fillId="0" borderId="63" xfId="42" applyFont="1" applyBorder="1" applyAlignment="1">
      <alignment horizontal="left" vertical="top" wrapText="1" shrinkToFit="1"/>
      <protection/>
    </xf>
    <xf numFmtId="0" fontId="0" fillId="0" borderId="62" xfId="42" applyBorder="1" applyAlignment="1">
      <alignment horizontal="left" vertical="top" wrapText="1" shrinkToFit="1"/>
      <protection/>
    </xf>
    <xf numFmtId="0" fontId="0" fillId="0" borderId="11" xfId="42" applyBorder="1" applyAlignment="1">
      <alignment horizontal="left" vertical="top" wrapText="1" shrinkToFit="1"/>
      <protection/>
    </xf>
    <xf numFmtId="0" fontId="0" fillId="0" borderId="35" xfId="42" applyBorder="1" applyAlignment="1">
      <alignment horizontal="left" vertical="top" wrapText="1" shrinkToFit="1"/>
      <protection/>
    </xf>
    <xf numFmtId="178" fontId="0" fillId="0" borderId="39" xfId="42" applyNumberFormat="1" applyBorder="1" applyAlignment="1">
      <alignment horizontal="left" vertical="top" wrapText="1" shrinkToFit="1"/>
      <protection/>
    </xf>
    <xf numFmtId="178" fontId="0" fillId="0" borderId="71" xfId="42" applyNumberFormat="1" applyBorder="1" applyAlignment="1">
      <alignment horizontal="left" vertical="top" wrapText="1" shrinkToFit="1"/>
      <protection/>
    </xf>
    <xf numFmtId="178" fontId="0" fillId="0" borderId="38" xfId="42" applyNumberFormat="1" applyBorder="1" applyAlignment="1">
      <alignment horizontal="left" vertical="top" wrapText="1" shrinkToFit="1"/>
      <protection/>
    </xf>
    <xf numFmtId="2" fontId="0" fillId="0" borderId="35" xfId="42" applyNumberFormat="1" applyBorder="1" applyAlignment="1">
      <alignment vertical="top" wrapText="1"/>
      <protection/>
    </xf>
    <xf numFmtId="2" fontId="0" fillId="0" borderId="35" xfId="42" applyNumberFormat="1" applyBorder="1" applyAlignment="1">
      <alignment horizontal="left" vertical="top" wrapText="1" shrinkToFit="1"/>
      <protection/>
    </xf>
    <xf numFmtId="0" fontId="15" fillId="0" borderId="92" xfId="42" applyFont="1" applyBorder="1" applyAlignment="1">
      <alignment horizontal="left" vertical="top" wrapText="1" shrinkToFit="1"/>
      <protection/>
    </xf>
    <xf numFmtId="0" fontId="0" fillId="0" borderId="70" xfId="42" applyBorder="1" applyAlignment="1">
      <alignment horizontal="left" vertical="top" wrapText="1" shrinkToFit="1"/>
      <protection/>
    </xf>
    <xf numFmtId="0" fontId="0" fillId="0" borderId="74" xfId="42" applyBorder="1" applyAlignment="1">
      <alignment horizontal="left" vertical="top" wrapText="1" shrinkToFit="1"/>
      <protection/>
    </xf>
    <xf numFmtId="0" fontId="12" fillId="37" borderId="35" xfId="42" applyFont="1" applyFill="1" applyBorder="1" applyAlignment="1">
      <alignment horizontal="left" vertical="top" wrapText="1"/>
      <protection/>
    </xf>
    <xf numFmtId="0" fontId="0" fillId="0" borderId="83" xfId="42" applyBorder="1" applyAlignment="1">
      <alignment horizontal="left" vertical="top" shrinkToFit="1"/>
      <protection/>
    </xf>
    <xf numFmtId="0" fontId="24" fillId="0" borderId="83" xfId="42" applyFont="1" applyBorder="1" applyAlignment="1">
      <alignment horizontal="left" vertical="top" shrinkToFit="1"/>
      <protection/>
    </xf>
    <xf numFmtId="178" fontId="27" fillId="0" borderId="109" xfId="42" applyNumberFormat="1" applyFont="1" applyBorder="1" applyAlignment="1">
      <alignment horizontal="left" vertical="top" shrinkToFit="1"/>
      <protection/>
    </xf>
    <xf numFmtId="178" fontId="27" fillId="0" borderId="80" xfId="42" applyNumberFormat="1" applyFont="1" applyBorder="1" applyAlignment="1">
      <alignment horizontal="left" vertical="top" shrinkToFit="1"/>
      <protection/>
    </xf>
    <xf numFmtId="178" fontId="27" fillId="0" borderId="81" xfId="42" applyNumberFormat="1" applyFont="1" applyBorder="1" applyAlignment="1">
      <alignment horizontal="left" vertical="top" shrinkToFit="1"/>
      <protection/>
    </xf>
    <xf numFmtId="2" fontId="27" fillId="0" borderId="83" xfId="42" applyNumberFormat="1" applyFont="1" applyBorder="1" applyAlignment="1">
      <alignment horizontal="left" vertical="top" shrinkToFit="1"/>
      <protection/>
    </xf>
    <xf numFmtId="0" fontId="0" fillId="0" borderId="103" xfId="42" applyBorder="1" applyAlignment="1">
      <alignment horizontal="left" vertical="top" shrinkToFit="1"/>
      <protection/>
    </xf>
    <xf numFmtId="0" fontId="0" fillId="0" borderId="93" xfId="42" applyBorder="1" applyAlignment="1">
      <alignment horizontal="left" vertical="top" shrinkToFit="1"/>
      <protection/>
    </xf>
    <xf numFmtId="0" fontId="0" fillId="0" borderId="108" xfId="42" applyBorder="1" applyAlignment="1">
      <alignment horizontal="left" vertical="top" shrinkToFit="1"/>
      <protection/>
    </xf>
    <xf numFmtId="0" fontId="24" fillId="0" borderId="26" xfId="42" applyFont="1" applyBorder="1" applyAlignment="1">
      <alignment horizontal="left" vertical="top" shrinkToFit="1"/>
      <protection/>
    </xf>
    <xf numFmtId="178" fontId="27" fillId="0" borderId="0" xfId="42" applyNumberFormat="1" applyFont="1" applyBorder="1" applyAlignment="1">
      <alignment horizontal="left" vertical="top" shrinkToFit="1"/>
      <protection/>
    </xf>
    <xf numFmtId="178" fontId="27" fillId="0" borderId="84" xfId="42" applyNumberFormat="1" applyFont="1" applyBorder="1" applyAlignment="1">
      <alignment horizontal="left" vertical="top" shrinkToFit="1"/>
      <protection/>
    </xf>
    <xf numFmtId="2" fontId="27" fillId="0" borderId="26" xfId="42" applyNumberFormat="1" applyFont="1" applyBorder="1" applyAlignment="1">
      <alignment horizontal="left" vertical="top" shrinkToFit="1"/>
      <protection/>
    </xf>
    <xf numFmtId="0" fontId="0" fillId="0" borderId="0" xfId="42" applyBorder="1" applyAlignment="1">
      <alignment horizontal="left" vertical="top" wrapText="1" shrinkToFit="1"/>
      <protection/>
    </xf>
    <xf numFmtId="0" fontId="0" fillId="0" borderId="0" xfId="42" applyBorder="1" applyAlignment="1">
      <alignment horizontal="left" vertical="top" shrinkToFit="1"/>
      <protection/>
    </xf>
    <xf numFmtId="0" fontId="0" fillId="0" borderId="84" xfId="42" applyBorder="1" applyAlignment="1">
      <alignment horizontal="left" vertical="top" shrinkToFit="1"/>
      <protection/>
    </xf>
    <xf numFmtId="0" fontId="0" fillId="0" borderId="35" xfId="42" applyBorder="1" applyAlignment="1">
      <alignment horizontal="left" vertical="top" wrapText="1"/>
      <protection/>
    </xf>
    <xf numFmtId="49" fontId="12" fillId="0" borderId="54" xfId="42" applyNumberFormat="1" applyFont="1" applyFill="1" applyBorder="1" applyAlignment="1">
      <alignment horizontal="right" vertical="center"/>
      <protection/>
    </xf>
    <xf numFmtId="49" fontId="12" fillId="0" borderId="53" xfId="42" applyNumberFormat="1" applyFont="1" applyFill="1" applyBorder="1" applyAlignment="1">
      <alignment horizontal="right" vertical="center"/>
      <protection/>
    </xf>
    <xf numFmtId="49" fontId="14" fillId="0" borderId="16" xfId="42" applyNumberFormat="1" applyFont="1" applyFill="1" applyBorder="1" applyAlignment="1">
      <alignment horizontal="left" vertical="top" wrapText="1"/>
      <protection/>
    </xf>
    <xf numFmtId="49" fontId="12" fillId="0" borderId="26" xfId="42" applyNumberFormat="1" applyFont="1" applyFill="1" applyBorder="1" applyAlignment="1">
      <alignment horizontal="center" vertical="top"/>
      <protection/>
    </xf>
    <xf numFmtId="0" fontId="11" fillId="0" borderId="65" xfId="42" applyFont="1" applyFill="1" applyBorder="1" applyAlignment="1">
      <alignment horizontal="center" vertical="center"/>
      <protection/>
    </xf>
    <xf numFmtId="178" fontId="5" fillId="0" borderId="69" xfId="42" applyNumberFormat="1" applyFont="1" applyFill="1" applyBorder="1" applyAlignment="1">
      <alignment horizontal="center" vertical="top"/>
      <protection/>
    </xf>
    <xf numFmtId="178" fontId="5" fillId="0" borderId="70" xfId="42" applyNumberFormat="1" applyFont="1" applyFill="1" applyBorder="1" applyAlignment="1">
      <alignment horizontal="center" vertical="top"/>
      <protection/>
    </xf>
    <xf numFmtId="178" fontId="5" fillId="0" borderId="74" xfId="42" applyNumberFormat="1" applyFont="1" applyFill="1" applyBorder="1" applyAlignment="1">
      <alignment horizontal="center" vertical="top"/>
      <protection/>
    </xf>
    <xf numFmtId="178" fontId="3" fillId="0" borderId="69" xfId="42" applyNumberFormat="1" applyFont="1" applyFill="1" applyBorder="1" applyAlignment="1">
      <alignment horizontal="center" vertical="top"/>
      <protection/>
    </xf>
    <xf numFmtId="178" fontId="3" fillId="0" borderId="70" xfId="42" applyNumberFormat="1" applyFont="1" applyFill="1" applyBorder="1" applyAlignment="1">
      <alignment vertical="top"/>
      <protection/>
    </xf>
    <xf numFmtId="178" fontId="3" fillId="0" borderId="95" xfId="42" applyNumberFormat="1" applyFont="1" applyFill="1" applyBorder="1" applyAlignment="1">
      <alignment vertical="top"/>
      <protection/>
    </xf>
    <xf numFmtId="2" fontId="5" fillId="0" borderId="65" xfId="42" applyNumberFormat="1" applyFont="1" applyFill="1" applyBorder="1" applyAlignment="1">
      <alignment horizontal="center" vertical="top"/>
      <protection/>
    </xf>
    <xf numFmtId="0" fontId="14" fillId="0" borderId="63" xfId="42" applyFont="1" applyFill="1" applyBorder="1" applyAlignment="1">
      <alignment horizontal="left" vertical="top" wrapText="1"/>
      <protection/>
    </xf>
    <xf numFmtId="1" fontId="3" fillId="0" borderId="70" xfId="42" applyNumberFormat="1" applyFont="1" applyFill="1" applyBorder="1" applyAlignment="1">
      <alignment horizontal="center" vertical="top" wrapText="1"/>
      <protection/>
    </xf>
    <xf numFmtId="0" fontId="3" fillId="0" borderId="44" xfId="42" applyFont="1" applyFill="1" applyBorder="1" applyAlignment="1">
      <alignment horizontal="center" vertical="top"/>
      <protection/>
    </xf>
    <xf numFmtId="0" fontId="16" fillId="35" borderId="39" xfId="42" applyFont="1" applyFill="1" applyBorder="1" applyAlignment="1">
      <alignment vertical="center"/>
      <protection/>
    </xf>
    <xf numFmtId="0" fontId="16" fillId="0" borderId="71" xfId="42" applyFont="1" applyBorder="1" applyAlignment="1">
      <alignment vertical="center"/>
      <protection/>
    </xf>
    <xf numFmtId="0" fontId="16" fillId="0" borderId="75" xfId="42" applyFont="1" applyBorder="1" applyAlignment="1">
      <alignment vertical="center"/>
      <protection/>
    </xf>
    <xf numFmtId="0" fontId="16" fillId="0" borderId="35" xfId="42" applyFont="1" applyBorder="1" applyAlignment="1">
      <alignment horizontal="left" vertical="top"/>
      <protection/>
    </xf>
    <xf numFmtId="49" fontId="12" fillId="0" borderId="35" xfId="42" applyNumberFormat="1" applyFont="1" applyFill="1" applyBorder="1" applyAlignment="1">
      <alignment horizontal="center" vertical="top"/>
      <protection/>
    </xf>
    <xf numFmtId="0" fontId="6" fillId="37" borderId="35" xfId="42" applyFont="1" applyFill="1" applyBorder="1" applyAlignment="1">
      <alignment horizontal="right" vertical="top"/>
      <protection/>
    </xf>
    <xf numFmtId="164" fontId="12" fillId="37" borderId="37" xfId="42" applyNumberFormat="1" applyFont="1" applyFill="1" applyBorder="1" applyAlignment="1">
      <alignment horizontal="center" vertical="top"/>
      <protection/>
    </xf>
    <xf numFmtId="164" fontId="12" fillId="37" borderId="71" xfId="42" applyNumberFormat="1" applyFont="1" applyFill="1" applyBorder="1" applyAlignment="1">
      <alignment horizontal="center" vertical="top"/>
      <protection/>
    </xf>
    <xf numFmtId="164" fontId="12" fillId="37" borderId="38" xfId="42" applyNumberFormat="1" applyFont="1" applyFill="1" applyBorder="1" applyAlignment="1">
      <alignment horizontal="center" vertical="top"/>
      <protection/>
    </xf>
    <xf numFmtId="164" fontId="12" fillId="37" borderId="93" xfId="42" applyNumberFormat="1" applyFont="1" applyFill="1" applyBorder="1" applyAlignment="1">
      <alignment horizontal="center" vertical="top"/>
      <protection/>
    </xf>
    <xf numFmtId="164" fontId="12" fillId="37" borderId="108" xfId="42" applyNumberFormat="1" applyFont="1" applyFill="1" applyBorder="1" applyAlignment="1">
      <alignment horizontal="center" vertical="top"/>
      <protection/>
    </xf>
    <xf numFmtId="164" fontId="12" fillId="37" borderId="35" xfId="42" applyNumberFormat="1" applyFont="1" applyFill="1" applyBorder="1" applyAlignment="1">
      <alignment horizontal="center" vertical="top"/>
      <protection/>
    </xf>
    <xf numFmtId="0" fontId="0" fillId="0" borderId="39" xfId="42" applyBorder="1" applyAlignment="1">
      <alignment vertical="top"/>
      <protection/>
    </xf>
    <xf numFmtId="0" fontId="3" fillId="0" borderId="71" xfId="42" applyFont="1" applyBorder="1" applyAlignment="1">
      <alignment vertical="top"/>
      <protection/>
    </xf>
    <xf numFmtId="0" fontId="3" fillId="0" borderId="108" xfId="42" applyFont="1" applyBorder="1" applyAlignment="1">
      <alignment vertical="top"/>
      <protection/>
    </xf>
    <xf numFmtId="49" fontId="12" fillId="36" borderId="71" xfId="42" applyNumberFormat="1" applyFont="1" applyFill="1" applyBorder="1" applyAlignment="1">
      <alignment horizontal="center" vertical="top"/>
      <protection/>
    </xf>
    <xf numFmtId="49" fontId="12" fillId="36" borderId="93" xfId="42" applyNumberFormat="1" applyFont="1" applyFill="1" applyBorder="1" applyAlignment="1">
      <alignment horizontal="right" vertical="top"/>
      <protection/>
    </xf>
    <xf numFmtId="49" fontId="12" fillId="36" borderId="108" xfId="42" applyNumberFormat="1" applyFont="1" applyFill="1" applyBorder="1" applyAlignment="1">
      <alignment horizontal="right" vertical="top"/>
      <protection/>
    </xf>
    <xf numFmtId="164" fontId="12" fillId="36" borderId="93" xfId="42" applyNumberFormat="1" applyFont="1" applyFill="1" applyBorder="1" applyAlignment="1">
      <alignment horizontal="center" vertical="top"/>
      <protection/>
    </xf>
    <xf numFmtId="164" fontId="12" fillId="36" borderId="71" xfId="42" applyNumberFormat="1" applyFont="1" applyFill="1" applyBorder="1" applyAlignment="1">
      <alignment horizontal="center" vertical="top"/>
      <protection/>
    </xf>
    <xf numFmtId="164" fontId="12" fillId="36" borderId="37" xfId="42" applyNumberFormat="1" applyFont="1" applyFill="1" applyBorder="1" applyAlignment="1">
      <alignment horizontal="center" vertical="top"/>
      <protection/>
    </xf>
    <xf numFmtId="164" fontId="12" fillId="36" borderId="103" xfId="42" applyNumberFormat="1" applyFont="1" applyFill="1" applyBorder="1" applyAlignment="1">
      <alignment horizontal="center" vertical="top"/>
      <protection/>
    </xf>
    <xf numFmtId="164" fontId="12" fillId="36" borderId="35" xfId="42" applyNumberFormat="1" applyFont="1" applyFill="1" applyBorder="1" applyAlignment="1">
      <alignment horizontal="center" vertical="top"/>
      <protection/>
    </xf>
    <xf numFmtId="0" fontId="14" fillId="36" borderId="93" xfId="42" applyFont="1" applyFill="1" applyBorder="1" applyAlignment="1">
      <alignment vertical="top" wrapText="1"/>
      <protection/>
    </xf>
    <xf numFmtId="0" fontId="3" fillId="36" borderId="93" xfId="42" applyFont="1" applyFill="1" applyBorder="1" applyAlignment="1">
      <alignment horizontal="center" vertical="top" wrapText="1"/>
      <protection/>
    </xf>
    <xf numFmtId="0" fontId="3" fillId="36" borderId="108" xfId="42" applyFont="1" applyFill="1" applyBorder="1" applyAlignment="1">
      <alignment horizontal="center" vertical="top" wrapText="1"/>
      <protection/>
    </xf>
    <xf numFmtId="49" fontId="12" fillId="35" borderId="112" xfId="42" applyNumberFormat="1" applyFont="1" applyFill="1" applyBorder="1" applyAlignment="1">
      <alignment horizontal="right" vertical="top"/>
      <protection/>
    </xf>
    <xf numFmtId="49" fontId="12" fillId="35" borderId="80" xfId="42" applyNumberFormat="1" applyFont="1" applyFill="1" applyBorder="1" applyAlignment="1">
      <alignment horizontal="right" vertical="top"/>
      <protection/>
    </xf>
    <xf numFmtId="49" fontId="12" fillId="35" borderId="81" xfId="42" applyNumberFormat="1" applyFont="1" applyFill="1" applyBorder="1" applyAlignment="1">
      <alignment horizontal="right" vertical="top"/>
      <protection/>
    </xf>
    <xf numFmtId="164" fontId="12" fillId="35" borderId="79" xfId="42" applyNumberFormat="1" applyFont="1" applyFill="1" applyBorder="1" applyAlignment="1">
      <alignment horizontal="center" vertical="top"/>
      <protection/>
    </xf>
    <xf numFmtId="164" fontId="12" fillId="35" borderId="78" xfId="42" applyNumberFormat="1" applyFont="1" applyFill="1" applyBorder="1" applyAlignment="1">
      <alignment horizontal="center" vertical="top"/>
      <protection/>
    </xf>
    <xf numFmtId="164" fontId="12" fillId="35" borderId="80" xfId="42" applyNumberFormat="1" applyFont="1" applyFill="1" applyBorder="1" applyAlignment="1">
      <alignment horizontal="center" vertical="top"/>
      <protection/>
    </xf>
    <xf numFmtId="164" fontId="12" fillId="35" borderId="83" xfId="42" applyNumberFormat="1" applyFont="1" applyFill="1" applyBorder="1" applyAlignment="1">
      <alignment horizontal="center" vertical="top"/>
      <protection/>
    </xf>
    <xf numFmtId="164" fontId="12" fillId="35" borderId="160" xfId="42" applyNumberFormat="1" applyFont="1" applyFill="1" applyBorder="1" applyAlignment="1">
      <alignment horizontal="center" vertical="top"/>
      <protection/>
    </xf>
    <xf numFmtId="0" fontId="14" fillId="35" borderId="80" xfId="42" applyFont="1" applyFill="1" applyBorder="1" applyAlignment="1">
      <alignment vertical="top" wrapText="1"/>
      <protection/>
    </xf>
    <xf numFmtId="0" fontId="3" fillId="35" borderId="80" xfId="42" applyFont="1" applyFill="1" applyBorder="1" applyAlignment="1">
      <alignment horizontal="center" vertical="top" wrapText="1"/>
      <protection/>
    </xf>
    <xf numFmtId="0" fontId="3" fillId="35" borderId="81" xfId="42" applyFont="1" applyFill="1" applyBorder="1" applyAlignment="1">
      <alignment horizontal="center" vertical="top" wrapText="1"/>
      <protection/>
    </xf>
    <xf numFmtId="49" fontId="14" fillId="0" borderId="55" xfId="42" applyNumberFormat="1" applyFont="1" applyFill="1" applyBorder="1" applyAlignment="1">
      <alignment horizontal="left" vertical="center" wrapText="1"/>
      <protection/>
    </xf>
    <xf numFmtId="49" fontId="12" fillId="0" borderId="101" xfId="42" applyNumberFormat="1" applyFont="1" applyFill="1" applyBorder="1" applyAlignment="1">
      <alignment horizontal="right" vertical="center"/>
      <protection/>
    </xf>
    <xf numFmtId="49" fontId="12" fillId="0" borderId="16" xfId="42" applyNumberFormat="1" applyFont="1" applyFill="1" applyBorder="1" applyAlignment="1">
      <alignment horizontal="right" vertical="center"/>
      <protection/>
    </xf>
    <xf numFmtId="0" fontId="14" fillId="0" borderId="16" xfId="42" applyFont="1" applyFill="1" applyBorder="1" applyAlignment="1">
      <alignment horizontal="center" vertical="center" textRotation="90"/>
      <protection/>
    </xf>
    <xf numFmtId="49" fontId="12" fillId="0" borderId="17" xfId="42" applyNumberFormat="1" applyFont="1" applyFill="1" applyBorder="1" applyAlignment="1">
      <alignment horizontal="center" vertical="center"/>
      <protection/>
    </xf>
    <xf numFmtId="0" fontId="14" fillId="0" borderId="167" xfId="42" applyFont="1" applyFill="1" applyBorder="1" applyAlignment="1">
      <alignment horizontal="left" vertical="center" wrapText="1"/>
      <protection/>
    </xf>
    <xf numFmtId="0" fontId="3" fillId="0" borderId="161" xfId="42" applyFont="1" applyFill="1" applyBorder="1" applyAlignment="1">
      <alignment horizontal="center" vertical="center" wrapText="1"/>
      <protection/>
    </xf>
    <xf numFmtId="0" fontId="3" fillId="0" borderId="54" xfId="42" applyFont="1" applyFill="1" applyBorder="1" applyAlignment="1">
      <alignment horizontal="center" vertical="center" wrapText="1"/>
      <protection/>
    </xf>
    <xf numFmtId="0" fontId="3" fillId="0" borderId="55" xfId="42" applyFont="1" applyFill="1" applyBorder="1" applyAlignment="1">
      <alignment horizontal="center" vertical="center" wrapText="1"/>
      <protection/>
    </xf>
    <xf numFmtId="0" fontId="16" fillId="35" borderId="63" xfId="42" applyFont="1" applyFill="1" applyBorder="1" applyAlignment="1">
      <alignment vertical="center"/>
      <protection/>
    </xf>
    <xf numFmtId="0" fontId="16" fillId="0" borderId="62" xfId="42" applyFont="1" applyBorder="1" applyAlignment="1">
      <alignment vertical="center"/>
      <protection/>
    </xf>
    <xf numFmtId="0" fontId="16" fillId="0" borderId="64" xfId="42" applyFont="1" applyBorder="1" applyAlignment="1">
      <alignment vertical="center"/>
      <protection/>
    </xf>
    <xf numFmtId="49" fontId="14" fillId="0" borderId="11" xfId="42" applyNumberFormat="1" applyFont="1" applyFill="1" applyBorder="1" applyAlignment="1">
      <alignment horizontal="left" vertical="center" wrapText="1"/>
      <protection/>
    </xf>
    <xf numFmtId="49" fontId="12" fillId="0" borderId="26" xfId="42" applyNumberFormat="1" applyFont="1" applyFill="1" applyBorder="1" applyAlignment="1">
      <alignment horizontal="right" vertical="center"/>
      <protection/>
    </xf>
    <xf numFmtId="0" fontId="5" fillId="0" borderId="26" xfId="42" applyFont="1" applyBorder="1" applyAlignment="1">
      <alignment horizontal="center" vertical="center" textRotation="90"/>
      <protection/>
    </xf>
    <xf numFmtId="49" fontId="12" fillId="0" borderId="27" xfId="42" applyNumberFormat="1" applyFont="1" applyFill="1" applyBorder="1" applyAlignment="1">
      <alignment horizontal="center" vertical="center"/>
      <protection/>
    </xf>
    <xf numFmtId="164" fontId="14" fillId="0" borderId="157" xfId="42" applyNumberFormat="1" applyFont="1" applyFill="1" applyBorder="1" applyAlignment="1">
      <alignment horizontal="center" vertical="center"/>
      <protection/>
    </xf>
    <xf numFmtId="164" fontId="14" fillId="0" borderId="24" xfId="42" applyNumberFormat="1" applyFont="1" applyFill="1" applyBorder="1" applyAlignment="1">
      <alignment horizontal="center" vertical="center"/>
      <protection/>
    </xf>
    <xf numFmtId="164" fontId="14" fillId="0" borderId="31" xfId="42" applyNumberFormat="1" applyFont="1" applyFill="1" applyBorder="1" applyAlignment="1">
      <alignment horizontal="center" vertical="center"/>
      <protection/>
    </xf>
    <xf numFmtId="164" fontId="14" fillId="0" borderId="159" xfId="42" applyNumberFormat="1" applyFont="1" applyFill="1" applyBorder="1" applyAlignment="1">
      <alignment horizontal="center" vertical="center"/>
      <protection/>
    </xf>
    <xf numFmtId="164" fontId="14" fillId="0" borderId="27" xfId="42" applyNumberFormat="1" applyFont="1" applyFill="1" applyBorder="1" applyAlignment="1">
      <alignment horizontal="center" vertical="center"/>
      <protection/>
    </xf>
    <xf numFmtId="0" fontId="0" fillId="0" borderId="168" xfId="42" applyBorder="1" applyAlignment="1">
      <alignment horizontal="left" vertical="center" wrapText="1"/>
      <protection/>
    </xf>
    <xf numFmtId="0" fontId="0" fillId="0" borderId="169" xfId="42" applyBorder="1" applyAlignment="1">
      <alignment horizontal="center" vertical="center" wrapText="1"/>
      <protection/>
    </xf>
    <xf numFmtId="0" fontId="0" fillId="0" borderId="70" xfId="42" applyBorder="1" applyAlignment="1">
      <alignment horizontal="center" vertical="center" wrapText="1"/>
      <protection/>
    </xf>
    <xf numFmtId="0" fontId="0" fillId="0" borderId="74" xfId="42" applyBorder="1" applyAlignment="1">
      <alignment horizontal="center" vertical="center" wrapText="1"/>
      <protection/>
    </xf>
    <xf numFmtId="0" fontId="14" fillId="0" borderId="156" xfId="42" applyFont="1" applyFill="1" applyBorder="1" applyAlignment="1">
      <alignment horizontal="left" vertical="center" wrapText="1"/>
      <protection/>
    </xf>
    <xf numFmtId="0" fontId="3" fillId="0" borderId="170" xfId="42" applyFont="1" applyFill="1" applyBorder="1" applyAlignment="1">
      <alignment horizontal="center" vertical="center" wrapText="1"/>
      <protection/>
    </xf>
    <xf numFmtId="0" fontId="3" fillId="0" borderId="89" xfId="42" applyFont="1" applyFill="1" applyBorder="1" applyAlignment="1">
      <alignment horizontal="center" vertical="center" wrapText="1"/>
      <protection/>
    </xf>
    <xf numFmtId="0" fontId="3" fillId="0" borderId="29" xfId="42" applyFont="1" applyFill="1" applyBorder="1" applyAlignment="1">
      <alignment horizontal="center" vertical="center" wrapText="1"/>
      <protection/>
    </xf>
    <xf numFmtId="49" fontId="14" fillId="0" borderId="38" xfId="42" applyNumberFormat="1" applyFont="1" applyFill="1" applyBorder="1" applyAlignment="1">
      <alignment horizontal="left" vertical="center" wrapText="1"/>
      <protection/>
    </xf>
    <xf numFmtId="0" fontId="3" fillId="0" borderId="35" xfId="42" applyFont="1" applyFill="1" applyBorder="1" applyAlignment="1">
      <alignment horizontal="center" vertical="center" wrapText="1"/>
      <protection/>
    </xf>
    <xf numFmtId="49" fontId="3" fillId="0" borderId="35" xfId="42" applyNumberFormat="1" applyFont="1" applyFill="1" applyBorder="1" applyAlignment="1">
      <alignment horizontal="center" vertical="center" wrapText="1"/>
      <protection/>
    </xf>
    <xf numFmtId="0" fontId="5" fillId="0" borderId="35" xfId="42" applyFont="1" applyBorder="1" applyAlignment="1">
      <alignment horizontal="center" vertical="center" textRotation="90"/>
      <protection/>
    </xf>
    <xf numFmtId="49" fontId="3" fillId="0" borderId="35" xfId="42" applyNumberFormat="1" applyFont="1" applyFill="1" applyBorder="1" applyAlignment="1">
      <alignment horizontal="center" vertical="center"/>
      <protection/>
    </xf>
    <xf numFmtId="0" fontId="6" fillId="0" borderId="35" xfId="42" applyFont="1" applyFill="1" applyBorder="1" applyAlignment="1">
      <alignment horizontal="right" vertical="center"/>
      <protection/>
    </xf>
    <xf numFmtId="164" fontId="12" fillId="0" borderId="108" xfId="42" applyNumberFormat="1" applyFont="1" applyFill="1" applyBorder="1" applyAlignment="1">
      <alignment horizontal="center" vertical="center"/>
      <protection/>
    </xf>
    <xf numFmtId="0" fontId="0" fillId="0" borderId="171" xfId="42" applyBorder="1" applyAlignment="1">
      <alignment horizontal="left" vertical="center" wrapText="1"/>
      <protection/>
    </xf>
    <xf numFmtId="0" fontId="0" fillId="0" borderId="111" xfId="42" applyBorder="1" applyAlignment="1">
      <alignment horizontal="center" vertical="center" wrapText="1"/>
      <protection/>
    </xf>
    <xf numFmtId="0" fontId="0" fillId="0" borderId="71" xfId="42" applyBorder="1" applyAlignment="1">
      <alignment horizontal="center" vertical="center" wrapText="1"/>
      <protection/>
    </xf>
    <xf numFmtId="0" fontId="0" fillId="0" borderId="38" xfId="42" applyBorder="1" applyAlignment="1">
      <alignment horizontal="center" vertical="center" wrapText="1"/>
      <protection/>
    </xf>
    <xf numFmtId="49" fontId="26" fillId="35" borderId="54" xfId="42" applyNumberFormat="1" applyFont="1" applyFill="1" applyBorder="1" applyAlignment="1">
      <alignment vertical="center"/>
      <protection/>
    </xf>
    <xf numFmtId="49" fontId="26" fillId="0" borderId="54" xfId="42" applyNumberFormat="1" applyFont="1" applyBorder="1" applyAlignment="1">
      <alignment vertical="center"/>
      <protection/>
    </xf>
    <xf numFmtId="49" fontId="14" fillId="0" borderId="55" xfId="42" applyNumberFormat="1" applyFont="1" applyFill="1" applyBorder="1" applyAlignment="1">
      <alignment horizontal="left" vertical="top" wrapText="1"/>
      <protection/>
    </xf>
    <xf numFmtId="0" fontId="5" fillId="0" borderId="26" xfId="42" applyFont="1" applyBorder="1" applyAlignment="1">
      <alignment horizontal="center" vertical="center" textRotation="90"/>
      <protection/>
    </xf>
    <xf numFmtId="0" fontId="6" fillId="0" borderId="26" xfId="42" applyFont="1" applyFill="1" applyBorder="1" applyAlignment="1">
      <alignment horizontal="right" vertical="center"/>
      <protection/>
    </xf>
    <xf numFmtId="164" fontId="14" fillId="0" borderId="88" xfId="42" applyNumberFormat="1" applyFont="1" applyFill="1" applyBorder="1" applyAlignment="1">
      <alignment horizontal="center" vertical="center"/>
      <protection/>
    </xf>
    <xf numFmtId="164" fontId="14" fillId="0" borderId="62" xfId="42" applyNumberFormat="1" applyFont="1" applyFill="1" applyBorder="1" applyAlignment="1">
      <alignment horizontal="center" vertical="center"/>
      <protection/>
    </xf>
    <xf numFmtId="164" fontId="14" fillId="0" borderId="11" xfId="42" applyNumberFormat="1" applyFont="1" applyFill="1" applyBorder="1" applyAlignment="1">
      <alignment horizontal="center" vertical="center"/>
      <protection/>
    </xf>
    <xf numFmtId="164" fontId="14" fillId="0" borderId="84" xfId="42" applyNumberFormat="1" applyFont="1" applyFill="1" applyBorder="1" applyAlignment="1">
      <alignment horizontal="center" vertical="center"/>
      <protection/>
    </xf>
    <xf numFmtId="0" fontId="14" fillId="0" borderId="0" xfId="42" applyFont="1" applyFill="1" applyBorder="1" applyAlignment="1">
      <alignment horizontal="left" vertical="center" wrapText="1"/>
      <protection/>
    </xf>
    <xf numFmtId="0" fontId="3" fillId="0" borderId="0" xfId="42" applyFont="1" applyFill="1" applyBorder="1" applyAlignment="1">
      <alignment horizontal="center" vertical="center" wrapText="1"/>
      <protection/>
    </xf>
    <xf numFmtId="0" fontId="3" fillId="0" borderId="62" xfId="42" applyFont="1" applyFill="1" applyBorder="1" applyAlignment="1">
      <alignment horizontal="center" vertical="center" wrapText="1"/>
      <protection/>
    </xf>
    <xf numFmtId="0" fontId="3" fillId="0" borderId="84" xfId="42" applyFont="1" applyFill="1" applyBorder="1" applyAlignment="1">
      <alignment horizontal="center" vertical="center" wrapText="1"/>
      <protection/>
    </xf>
    <xf numFmtId="49" fontId="26" fillId="35" borderId="71" xfId="42" applyNumberFormat="1" applyFont="1" applyFill="1" applyBorder="1" applyAlignment="1">
      <alignment vertical="center"/>
      <protection/>
    </xf>
    <xf numFmtId="49" fontId="26" fillId="0" borderId="71" xfId="42" applyNumberFormat="1" applyFont="1" applyBorder="1" applyAlignment="1">
      <alignment vertical="center"/>
      <protection/>
    </xf>
    <xf numFmtId="49" fontId="14" fillId="0" borderId="38" xfId="42" applyNumberFormat="1" applyFont="1" applyFill="1" applyBorder="1" applyAlignment="1">
      <alignment horizontal="left" vertical="top" wrapText="1"/>
      <protection/>
    </xf>
    <xf numFmtId="0" fontId="6" fillId="0" borderId="36" xfId="42" applyFont="1" applyFill="1" applyBorder="1" applyAlignment="1">
      <alignment horizontal="right" vertical="center"/>
      <protection/>
    </xf>
    <xf numFmtId="164" fontId="12" fillId="0" borderId="123" xfId="42" applyNumberFormat="1" applyFont="1" applyFill="1" applyBorder="1" applyAlignment="1">
      <alignment horizontal="center" vertical="center"/>
      <protection/>
    </xf>
    <xf numFmtId="164" fontId="12" fillId="0" borderId="164" xfId="42" applyNumberFormat="1" applyFont="1" applyFill="1" applyBorder="1" applyAlignment="1">
      <alignment horizontal="center" vertical="center"/>
      <protection/>
    </xf>
    <xf numFmtId="0" fontId="14" fillId="0" borderId="40" xfId="42" applyFont="1" applyFill="1" applyBorder="1" applyAlignment="1">
      <alignment horizontal="left" vertical="center" wrapText="1"/>
      <protection/>
    </xf>
    <xf numFmtId="0" fontId="3" fillId="0" borderId="40" xfId="42" applyFont="1" applyFill="1" applyBorder="1" applyAlignment="1">
      <alignment horizontal="center" vertical="center" wrapText="1"/>
      <protection/>
    </xf>
    <xf numFmtId="0" fontId="3" fillId="0" borderId="33" xfId="42" applyFont="1" applyFill="1" applyBorder="1" applyAlignment="1">
      <alignment horizontal="center" vertical="center" wrapText="1"/>
      <protection/>
    </xf>
    <xf numFmtId="0" fontId="3" fillId="0" borderId="164" xfId="42" applyFont="1" applyFill="1" applyBorder="1" applyAlignment="1">
      <alignment horizontal="center" vertical="center" wrapText="1"/>
      <protection/>
    </xf>
    <xf numFmtId="49" fontId="12" fillId="37" borderId="54" xfId="42" applyNumberFormat="1" applyFont="1" applyFill="1" applyBorder="1" applyAlignment="1">
      <alignment horizontal="center" vertical="center"/>
      <protection/>
    </xf>
    <xf numFmtId="49" fontId="12" fillId="37" borderId="54" xfId="42" applyNumberFormat="1" applyFont="1" applyFill="1" applyBorder="1" applyAlignment="1">
      <alignment horizontal="right" vertical="center"/>
      <protection/>
    </xf>
    <xf numFmtId="49" fontId="12" fillId="37" borderId="53" xfId="42" applyNumberFormat="1" applyFont="1" applyFill="1" applyBorder="1" applyAlignment="1">
      <alignment horizontal="right" vertical="center"/>
      <protection/>
    </xf>
    <xf numFmtId="49" fontId="14" fillId="37" borderId="55" xfId="42" applyNumberFormat="1" applyFont="1" applyFill="1" applyBorder="1" applyAlignment="1">
      <alignment horizontal="left" vertical="center" wrapText="1"/>
      <protection/>
    </xf>
    <xf numFmtId="49" fontId="12" fillId="37" borderId="16" xfId="42" applyNumberFormat="1" applyFont="1" applyFill="1" applyBorder="1" applyAlignment="1">
      <alignment horizontal="right" vertical="center"/>
      <protection/>
    </xf>
    <xf numFmtId="0" fontId="12" fillId="37" borderId="17" xfId="42" applyFont="1" applyFill="1" applyBorder="1" applyAlignment="1">
      <alignment horizontal="center" vertical="center"/>
      <protection/>
    </xf>
    <xf numFmtId="164" fontId="14" fillId="37" borderId="18" xfId="42" applyNumberFormat="1" applyFont="1" applyFill="1" applyBorder="1" applyAlignment="1">
      <alignment horizontal="center" vertical="center"/>
      <protection/>
    </xf>
    <xf numFmtId="164" fontId="14" fillId="37" borderId="14" xfId="42" applyNumberFormat="1" applyFont="1" applyFill="1" applyBorder="1" applyAlignment="1">
      <alignment horizontal="center" vertical="center"/>
      <protection/>
    </xf>
    <xf numFmtId="164" fontId="14" fillId="37" borderId="19" xfId="42" applyNumberFormat="1" applyFont="1" applyFill="1" applyBorder="1" applyAlignment="1">
      <alignment horizontal="center" vertical="center"/>
      <protection/>
    </xf>
    <xf numFmtId="164" fontId="20" fillId="37" borderId="18" xfId="42" applyNumberFormat="1" applyFont="1" applyFill="1" applyBorder="1" applyAlignment="1">
      <alignment horizontal="center" vertical="center"/>
      <protection/>
    </xf>
    <xf numFmtId="164" fontId="12" fillId="37" borderId="14" xfId="42" applyNumberFormat="1" applyFont="1" applyFill="1" applyBorder="1" applyAlignment="1">
      <alignment horizontal="center" vertical="center"/>
      <protection/>
    </xf>
    <xf numFmtId="164" fontId="14" fillId="37" borderId="94" xfId="42" applyNumberFormat="1" applyFont="1" applyFill="1" applyBorder="1" applyAlignment="1">
      <alignment horizontal="center" vertical="center"/>
      <protection/>
    </xf>
    <xf numFmtId="0" fontId="14" fillId="37" borderId="86" xfId="42" applyFont="1" applyFill="1" applyBorder="1" applyAlignment="1">
      <alignment horizontal="left" vertical="center" wrapText="1"/>
      <protection/>
    </xf>
    <xf numFmtId="0" fontId="3" fillId="37" borderId="54" xfId="42" applyFont="1" applyFill="1" applyBorder="1" applyAlignment="1">
      <alignment horizontal="center" vertical="center" wrapText="1"/>
      <protection/>
    </xf>
    <xf numFmtId="0" fontId="3" fillId="37" borderId="55" xfId="42" applyFont="1" applyFill="1" applyBorder="1" applyAlignment="1">
      <alignment horizontal="center" vertical="center" wrapText="1"/>
      <protection/>
    </xf>
    <xf numFmtId="49" fontId="12" fillId="37" borderId="62" xfId="42" applyNumberFormat="1" applyFont="1" applyFill="1" applyBorder="1" applyAlignment="1">
      <alignment horizontal="center" vertical="center"/>
      <protection/>
    </xf>
    <xf numFmtId="49" fontId="12" fillId="37" borderId="62" xfId="42" applyNumberFormat="1" applyFont="1" applyFill="1" applyBorder="1" applyAlignment="1">
      <alignment horizontal="right" vertical="center"/>
      <protection/>
    </xf>
    <xf numFmtId="49" fontId="12" fillId="37" borderId="64" xfId="42" applyNumberFormat="1" applyFont="1" applyFill="1" applyBorder="1" applyAlignment="1">
      <alignment horizontal="right" vertical="center"/>
      <protection/>
    </xf>
    <xf numFmtId="49" fontId="14" fillId="37" borderId="11" xfId="42" applyNumberFormat="1" applyFont="1" applyFill="1" applyBorder="1" applyAlignment="1">
      <alignment horizontal="left" vertical="center" wrapText="1"/>
      <protection/>
    </xf>
    <xf numFmtId="49" fontId="12" fillId="37" borderId="26" xfId="42" applyNumberFormat="1" applyFont="1" applyFill="1" applyBorder="1" applyAlignment="1">
      <alignment horizontal="right" vertical="center"/>
      <protection/>
    </xf>
    <xf numFmtId="0" fontId="12" fillId="37" borderId="26" xfId="42" applyFont="1" applyFill="1" applyBorder="1" applyAlignment="1">
      <alignment horizontal="center" vertical="center"/>
      <protection/>
    </xf>
    <xf numFmtId="164" fontId="14" fillId="37" borderId="88" xfId="42" applyNumberFormat="1" applyFont="1" applyFill="1" applyBorder="1" applyAlignment="1">
      <alignment horizontal="center" vertical="center"/>
      <protection/>
    </xf>
    <xf numFmtId="164" fontId="14" fillId="37" borderId="62" xfId="42" applyNumberFormat="1" applyFont="1" applyFill="1" applyBorder="1" applyAlignment="1">
      <alignment horizontal="center" vertical="center"/>
      <protection/>
    </xf>
    <xf numFmtId="164" fontId="14" fillId="37" borderId="11" xfId="42" applyNumberFormat="1" applyFont="1" applyFill="1" applyBorder="1" applyAlignment="1">
      <alignment horizontal="center" vertical="center"/>
      <protection/>
    </xf>
    <xf numFmtId="164" fontId="20" fillId="37" borderId="88" xfId="42" applyNumberFormat="1" applyFont="1" applyFill="1" applyBorder="1" applyAlignment="1">
      <alignment horizontal="center" vertical="center"/>
      <protection/>
    </xf>
    <xf numFmtId="164" fontId="12" fillId="37" borderId="62" xfId="42" applyNumberFormat="1" applyFont="1" applyFill="1" applyBorder="1" applyAlignment="1">
      <alignment horizontal="center" vertical="center"/>
      <protection/>
    </xf>
    <xf numFmtId="164" fontId="14" fillId="37" borderId="27" xfId="42" applyNumberFormat="1" applyFont="1" applyFill="1" applyBorder="1" applyAlignment="1">
      <alignment horizontal="center" vertical="center"/>
      <protection/>
    </xf>
    <xf numFmtId="0" fontId="14" fillId="37" borderId="88" xfId="42" applyFont="1" applyFill="1" applyBorder="1" applyAlignment="1">
      <alignment horizontal="left" vertical="center" wrapText="1"/>
      <protection/>
    </xf>
    <xf numFmtId="0" fontId="3" fillId="37" borderId="62" xfId="42" applyFont="1" applyFill="1" applyBorder="1" applyAlignment="1">
      <alignment horizontal="center" vertical="center" wrapText="1"/>
      <protection/>
    </xf>
    <xf numFmtId="0" fontId="3" fillId="37" borderId="11" xfId="42" applyFont="1" applyFill="1" applyBorder="1" applyAlignment="1">
      <alignment horizontal="center" vertical="center" wrapText="1"/>
      <protection/>
    </xf>
    <xf numFmtId="49" fontId="14" fillId="35" borderId="39" xfId="42" applyNumberFormat="1" applyFont="1" applyFill="1" applyBorder="1" applyAlignment="1">
      <alignment horizontal="center" vertical="top"/>
      <protection/>
    </xf>
    <xf numFmtId="49" fontId="12" fillId="37" borderId="71" xfId="42" applyNumberFormat="1" applyFont="1" applyFill="1" applyBorder="1" applyAlignment="1">
      <alignment horizontal="center" vertical="top"/>
      <protection/>
    </xf>
    <xf numFmtId="49" fontId="12" fillId="37" borderId="71" xfId="42" applyNumberFormat="1" applyFont="1" applyFill="1" applyBorder="1" applyAlignment="1">
      <alignment horizontal="center" vertical="center"/>
      <protection/>
    </xf>
    <xf numFmtId="49" fontId="12" fillId="37" borderId="75" xfId="42" applyNumberFormat="1" applyFont="1" applyFill="1" applyBorder="1" applyAlignment="1">
      <alignment horizontal="center" vertical="center"/>
      <protection/>
    </xf>
    <xf numFmtId="0" fontId="0" fillId="0" borderId="38" xfId="42" applyBorder="1" applyAlignment="1">
      <alignment horizontal="left" vertical="center"/>
      <protection/>
    </xf>
    <xf numFmtId="0" fontId="3" fillId="37" borderId="35" xfId="42" applyFont="1" applyFill="1" applyBorder="1" applyAlignment="1">
      <alignment horizontal="center" vertical="center" wrapText="1"/>
      <protection/>
    </xf>
    <xf numFmtId="49" fontId="3" fillId="37" borderId="35" xfId="42" applyNumberFormat="1" applyFont="1" applyFill="1" applyBorder="1" applyAlignment="1">
      <alignment horizontal="center" vertical="center" wrapText="1"/>
      <protection/>
    </xf>
    <xf numFmtId="0" fontId="14" fillId="37" borderId="35" xfId="42" applyFont="1" applyFill="1" applyBorder="1" applyAlignment="1">
      <alignment horizontal="left" vertical="center" indent="2"/>
      <protection/>
    </xf>
    <xf numFmtId="49" fontId="3" fillId="37" borderId="35" xfId="42" applyNumberFormat="1" applyFont="1" applyFill="1" applyBorder="1" applyAlignment="1">
      <alignment horizontal="center" vertical="center"/>
      <protection/>
    </xf>
    <xf numFmtId="0" fontId="6" fillId="37" borderId="36" xfId="42" applyFont="1" applyFill="1" applyBorder="1" applyAlignment="1">
      <alignment horizontal="right" vertical="center"/>
      <protection/>
    </xf>
    <xf numFmtId="164" fontId="12" fillId="37" borderId="123" xfId="42" applyNumberFormat="1" applyFont="1" applyFill="1" applyBorder="1" applyAlignment="1">
      <alignment horizontal="center" vertical="center"/>
      <protection/>
    </xf>
    <xf numFmtId="164" fontId="12" fillId="37" borderId="33" xfId="42" applyNumberFormat="1" applyFont="1" applyFill="1" applyBorder="1" applyAlignment="1">
      <alignment horizontal="center" vertical="center"/>
      <protection/>
    </xf>
    <xf numFmtId="164" fontId="12" fillId="37" borderId="41" xfId="42" applyNumberFormat="1" applyFont="1" applyFill="1" applyBorder="1" applyAlignment="1">
      <alignment horizontal="center" vertical="center"/>
      <protection/>
    </xf>
    <xf numFmtId="164" fontId="12" fillId="37" borderId="32" xfId="42" applyNumberFormat="1" applyFont="1" applyFill="1" applyBorder="1" applyAlignment="1">
      <alignment horizontal="center" vertical="center"/>
      <protection/>
    </xf>
    <xf numFmtId="164" fontId="12" fillId="37" borderId="164" xfId="42" applyNumberFormat="1" applyFont="1" applyFill="1" applyBorder="1" applyAlignment="1">
      <alignment horizontal="center" vertical="center"/>
      <protection/>
    </xf>
    <xf numFmtId="0" fontId="14" fillId="37" borderId="37" xfId="42" applyFont="1" applyFill="1" applyBorder="1" applyAlignment="1">
      <alignment horizontal="left" vertical="center" wrapText="1"/>
      <protection/>
    </xf>
    <xf numFmtId="0" fontId="16" fillId="0" borderId="71" xfId="42" applyFont="1" applyBorder="1" applyAlignment="1">
      <alignment horizontal="center"/>
      <protection/>
    </xf>
    <xf numFmtId="0" fontId="16" fillId="0" borderId="38" xfId="42" applyFont="1" applyBorder="1" applyAlignment="1">
      <alignment horizontal="center"/>
      <protection/>
    </xf>
    <xf numFmtId="49" fontId="12" fillId="36" borderId="75" xfId="42" applyNumberFormat="1" applyFont="1" applyFill="1" applyBorder="1" applyAlignment="1">
      <alignment horizontal="right" vertical="center"/>
      <protection/>
    </xf>
    <xf numFmtId="49" fontId="12" fillId="36" borderId="93" xfId="42" applyNumberFormat="1" applyFont="1" applyFill="1" applyBorder="1" applyAlignment="1">
      <alignment horizontal="right" vertical="center"/>
      <protection/>
    </xf>
    <xf numFmtId="49" fontId="12" fillId="36" borderId="108" xfId="42" applyNumberFormat="1" applyFont="1" applyFill="1" applyBorder="1" applyAlignment="1">
      <alignment horizontal="right" vertical="center"/>
      <protection/>
    </xf>
    <xf numFmtId="164" fontId="12" fillId="36" borderId="93" xfId="42" applyNumberFormat="1" applyFont="1" applyFill="1" applyBorder="1" applyAlignment="1">
      <alignment horizontal="center" vertical="center"/>
      <protection/>
    </xf>
    <xf numFmtId="0" fontId="14" fillId="36" borderId="129" xfId="42" applyFont="1" applyFill="1" applyBorder="1" applyAlignment="1">
      <alignment vertical="center" wrapText="1"/>
      <protection/>
    </xf>
    <xf numFmtId="0" fontId="3" fillId="36" borderId="129" xfId="42" applyFont="1" applyFill="1" applyBorder="1" applyAlignment="1">
      <alignment horizontal="center" vertical="center" wrapText="1"/>
      <protection/>
    </xf>
    <xf numFmtId="0" fontId="3" fillId="37" borderId="130" xfId="42" applyFont="1" applyFill="1" applyBorder="1" applyAlignment="1">
      <alignment horizontal="center" vertical="top" wrapText="1"/>
      <protection/>
    </xf>
    <xf numFmtId="0" fontId="12" fillId="36" borderId="64" xfId="42" applyFont="1" applyFill="1" applyBorder="1" applyAlignment="1">
      <alignment horizontal="left" vertical="center" wrapText="1"/>
      <protection/>
    </xf>
    <xf numFmtId="0" fontId="12" fillId="36" borderId="0" xfId="42" applyFont="1" applyFill="1" applyBorder="1" applyAlignment="1">
      <alignment horizontal="left" vertical="center" wrapText="1"/>
      <protection/>
    </xf>
    <xf numFmtId="49" fontId="14" fillId="0" borderId="16" xfId="42" applyNumberFormat="1" applyFont="1" applyFill="1" applyBorder="1" applyAlignment="1">
      <alignment horizontal="center" vertical="center"/>
      <protection/>
    </xf>
    <xf numFmtId="0" fontId="14" fillId="0" borderId="18" xfId="42" applyFont="1" applyFill="1" applyBorder="1" applyAlignment="1">
      <alignment vertical="center" wrapText="1"/>
      <protection/>
    </xf>
    <xf numFmtId="0" fontId="3" fillId="0" borderId="14" xfId="42" applyFont="1" applyFill="1" applyBorder="1" applyAlignment="1">
      <alignment horizontal="center" vertical="center" wrapText="1"/>
      <protection/>
    </xf>
    <xf numFmtId="0" fontId="3" fillId="0" borderId="19" xfId="42" applyFont="1" applyFill="1" applyBorder="1" applyAlignment="1">
      <alignment horizontal="center" vertical="center" wrapText="1"/>
      <protection/>
    </xf>
    <xf numFmtId="0" fontId="14" fillId="0" borderId="26" xfId="42" applyFont="1" applyFill="1" applyBorder="1" applyAlignment="1">
      <alignment horizontal="center" vertical="center" textRotation="90"/>
      <protection/>
    </xf>
    <xf numFmtId="49" fontId="14" fillId="0" borderId="26" xfId="42" applyNumberFormat="1" applyFont="1" applyFill="1" applyBorder="1" applyAlignment="1">
      <alignment horizontal="center" vertical="center"/>
      <protection/>
    </xf>
    <xf numFmtId="0" fontId="14" fillId="0" borderId="30" xfId="42" applyFont="1" applyFill="1" applyBorder="1" applyAlignment="1">
      <alignment vertical="center" wrapText="1"/>
      <protection/>
    </xf>
    <xf numFmtId="0" fontId="13" fillId="0" borderId="89" xfId="42" applyFont="1" applyFill="1" applyBorder="1" applyAlignment="1">
      <alignment horizontal="center" vertical="center" wrapText="1"/>
      <protection/>
    </xf>
    <xf numFmtId="0" fontId="13" fillId="0" borderId="29" xfId="42" applyFont="1" applyFill="1" applyBorder="1" applyAlignment="1">
      <alignment horizontal="center" vertical="center" wrapText="1"/>
      <protection/>
    </xf>
    <xf numFmtId="0" fontId="14" fillId="0" borderId="35" xfId="42" applyFont="1" applyFill="1" applyBorder="1" applyAlignment="1">
      <alignment horizontal="center" vertical="center" textRotation="90"/>
      <protection/>
    </xf>
    <xf numFmtId="49" fontId="14" fillId="0" borderId="35" xfId="42" applyNumberFormat="1" applyFont="1" applyFill="1" applyBorder="1" applyAlignment="1">
      <alignment horizontal="center" vertical="center"/>
      <protection/>
    </xf>
    <xf numFmtId="0" fontId="0" fillId="0" borderId="39" xfId="42" applyBorder="1" applyAlignment="1">
      <alignment vertical="center" wrapText="1"/>
      <protection/>
    </xf>
    <xf numFmtId="0" fontId="0" fillId="0" borderId="71" xfId="42" applyBorder="1" applyAlignment="1">
      <alignment horizontal="center" vertical="center"/>
      <protection/>
    </xf>
    <xf numFmtId="0" fontId="0" fillId="0" borderId="38" xfId="42" applyBorder="1" applyAlignment="1">
      <alignment horizontal="center" vertical="center"/>
      <protection/>
    </xf>
    <xf numFmtId="0" fontId="12" fillId="0" borderId="65" xfId="42" applyFont="1" applyFill="1" applyBorder="1" applyAlignment="1">
      <alignment horizontal="center" vertical="center"/>
      <protection/>
    </xf>
    <xf numFmtId="164" fontId="14" fillId="0" borderId="44" xfId="42" applyNumberFormat="1" applyFont="1" applyFill="1" applyBorder="1" applyAlignment="1">
      <alignment horizontal="center" vertical="center"/>
      <protection/>
    </xf>
    <xf numFmtId="0" fontId="14" fillId="0" borderId="85" xfId="42" applyFont="1" applyFill="1" applyBorder="1" applyAlignment="1">
      <alignment vertical="center" wrapText="1"/>
      <protection/>
    </xf>
    <xf numFmtId="0" fontId="3" fillId="0" borderId="54" xfId="42" applyFont="1" applyFill="1" applyBorder="1" applyAlignment="1">
      <alignment horizontal="center" vertical="center" wrapText="1"/>
      <protection/>
    </xf>
    <xf numFmtId="0" fontId="3" fillId="0" borderId="11" xfId="42" applyFont="1" applyFill="1" applyBorder="1" applyAlignment="1">
      <alignment horizontal="center" vertical="center" wrapText="1"/>
      <protection/>
    </xf>
    <xf numFmtId="49" fontId="12" fillId="0" borderId="62" xfId="42" applyNumberFormat="1" applyFont="1" applyFill="1" applyBorder="1" applyAlignment="1">
      <alignment horizontal="right" vertical="center"/>
      <protection/>
    </xf>
    <xf numFmtId="49" fontId="12" fillId="0" borderId="64" xfId="42" applyNumberFormat="1" applyFont="1" applyFill="1" applyBorder="1" applyAlignment="1">
      <alignment horizontal="right" vertical="center"/>
      <protection/>
    </xf>
    <xf numFmtId="49" fontId="14" fillId="0" borderId="11" xfId="42" applyNumberFormat="1" applyFont="1" applyFill="1" applyBorder="1" applyAlignment="1">
      <alignment horizontal="left" vertical="top" wrapText="1"/>
      <protection/>
    </xf>
    <xf numFmtId="0" fontId="12" fillId="0" borderId="27" xfId="42" applyFont="1" applyFill="1" applyBorder="1" applyAlignment="1">
      <alignment horizontal="center" vertical="center"/>
      <protection/>
    </xf>
    <xf numFmtId="0" fontId="14" fillId="0" borderId="63" xfId="42" applyFont="1" applyFill="1" applyBorder="1" applyAlignment="1">
      <alignment vertical="center" wrapText="1"/>
      <protection/>
    </xf>
    <xf numFmtId="0" fontId="0" fillId="0" borderId="38" xfId="42" applyBorder="1" applyAlignment="1">
      <alignment horizontal="left" vertical="top" wrapText="1"/>
      <protection/>
    </xf>
    <xf numFmtId="0" fontId="14" fillId="0" borderId="35" xfId="42" applyFont="1" applyFill="1" applyBorder="1" applyAlignment="1">
      <alignment horizontal="left" vertical="center" indent="2"/>
      <protection/>
    </xf>
    <xf numFmtId="164" fontId="12" fillId="0" borderId="75" xfId="42" applyNumberFormat="1" applyFont="1" applyFill="1" applyBorder="1" applyAlignment="1">
      <alignment horizontal="center" vertical="center"/>
      <protection/>
    </xf>
    <xf numFmtId="0" fontId="0" fillId="0" borderId="39" xfId="42" applyBorder="1" applyAlignment="1">
      <alignment vertical="center"/>
      <protection/>
    </xf>
    <xf numFmtId="49" fontId="12" fillId="36" borderId="71" xfId="42" applyNumberFormat="1" applyFont="1" applyFill="1" applyBorder="1" applyAlignment="1">
      <alignment horizontal="center" vertical="center"/>
      <protection/>
    </xf>
    <xf numFmtId="49" fontId="12" fillId="36" borderId="119" xfId="42" applyNumberFormat="1" applyFont="1" applyFill="1" applyBorder="1" applyAlignment="1">
      <alignment horizontal="right" vertical="center"/>
      <protection/>
    </xf>
    <xf numFmtId="164" fontId="12" fillId="36" borderId="103" xfId="42" applyNumberFormat="1" applyFont="1" applyFill="1" applyBorder="1" applyAlignment="1">
      <alignment horizontal="center" vertical="center"/>
      <protection/>
    </xf>
    <xf numFmtId="164" fontId="12" fillId="36" borderId="37" xfId="42" applyNumberFormat="1" applyFont="1" applyFill="1" applyBorder="1" applyAlignment="1">
      <alignment horizontal="center" vertical="center"/>
      <protection/>
    </xf>
    <xf numFmtId="164" fontId="12" fillId="36" borderId="108" xfId="42" applyNumberFormat="1" applyFont="1" applyFill="1" applyBorder="1" applyAlignment="1">
      <alignment horizontal="center" vertical="center"/>
      <protection/>
    </xf>
    <xf numFmtId="0" fontId="3" fillId="0" borderId="130" xfId="42" applyFont="1" applyFill="1" applyBorder="1" applyAlignment="1">
      <alignment horizontal="center" vertical="center" wrapText="1"/>
      <protection/>
    </xf>
    <xf numFmtId="0" fontId="12" fillId="0" borderId="84" xfId="42" applyFont="1" applyFill="1" applyBorder="1" applyAlignment="1">
      <alignment horizontal="left" vertical="center" wrapText="1"/>
      <protection/>
    </xf>
    <xf numFmtId="49" fontId="12" fillId="35" borderId="85" xfId="42" applyNumberFormat="1" applyFont="1" applyFill="1" applyBorder="1" applyAlignment="1">
      <alignment horizontal="center" vertical="top" wrapText="1"/>
      <protection/>
    </xf>
    <xf numFmtId="49" fontId="12" fillId="0" borderId="54" xfId="42" applyNumberFormat="1" applyFont="1" applyFill="1" applyBorder="1" applyAlignment="1">
      <alignment horizontal="center" vertical="top" wrapText="1"/>
      <protection/>
    </xf>
    <xf numFmtId="49" fontId="12" fillId="0" borderId="53" xfId="42" applyNumberFormat="1" applyFont="1" applyFill="1" applyBorder="1" applyAlignment="1">
      <alignment horizontal="left" vertical="top" wrapText="1"/>
      <protection/>
    </xf>
    <xf numFmtId="0" fontId="12" fillId="0" borderId="87" xfId="42" applyFont="1" applyFill="1" applyBorder="1" applyAlignment="1">
      <alignment horizontal="left" vertical="center" wrapText="1"/>
      <protection/>
    </xf>
    <xf numFmtId="0" fontId="14" fillId="0" borderId="16" xfId="42" applyFont="1" applyFill="1" applyBorder="1" applyAlignment="1">
      <alignment horizontal="left" vertical="top" wrapText="1"/>
      <protection/>
    </xf>
    <xf numFmtId="0" fontId="12" fillId="0" borderId="16" xfId="42" applyFont="1" applyFill="1" applyBorder="1" applyAlignment="1">
      <alignment horizontal="left" vertical="center" wrapText="1"/>
      <protection/>
    </xf>
    <xf numFmtId="0" fontId="3" fillId="0" borderId="16" xfId="42" applyFont="1" applyBorder="1" applyAlignment="1">
      <alignment vertical="top"/>
      <protection/>
    </xf>
    <xf numFmtId="2" fontId="14" fillId="0" borderId="20" xfId="42" applyNumberFormat="1" applyFont="1" applyFill="1" applyBorder="1" applyAlignment="1">
      <alignment horizontal="left" vertical="center" wrapText="1"/>
      <protection/>
    </xf>
    <xf numFmtId="2" fontId="14" fillId="0" borderId="21" xfId="42" applyNumberFormat="1" applyFont="1" applyFill="1" applyBorder="1" applyAlignment="1">
      <alignment horizontal="left" vertical="center" wrapText="1"/>
      <protection/>
    </xf>
    <xf numFmtId="2" fontId="14" fillId="0" borderId="22" xfId="42" applyNumberFormat="1" applyFont="1" applyFill="1" applyBorder="1" applyAlignment="1">
      <alignment horizontal="left" vertical="center" wrapText="1"/>
      <protection/>
    </xf>
    <xf numFmtId="164" fontId="14" fillId="0" borderId="20" xfId="42" applyNumberFormat="1" applyFont="1" applyFill="1" applyBorder="1" applyAlignment="1">
      <alignment horizontal="left" vertical="center" wrapText="1"/>
      <protection/>
    </xf>
    <xf numFmtId="164" fontId="14" fillId="0" borderId="21" xfId="42" applyNumberFormat="1" applyFont="1" applyFill="1" applyBorder="1" applyAlignment="1">
      <alignment horizontal="left" vertical="center" wrapText="1"/>
      <protection/>
    </xf>
    <xf numFmtId="164" fontId="14" fillId="0" borderId="22" xfId="42" applyNumberFormat="1" applyFont="1" applyFill="1" applyBorder="1" applyAlignment="1">
      <alignment horizontal="left" vertical="center" wrapText="1"/>
      <protection/>
    </xf>
    <xf numFmtId="2" fontId="14" fillId="0" borderId="17" xfId="42" applyNumberFormat="1" applyFont="1" applyFill="1" applyBorder="1" applyAlignment="1">
      <alignment horizontal="left" vertical="center" wrapText="1"/>
      <protection/>
    </xf>
    <xf numFmtId="0" fontId="14" fillId="0" borderId="87" xfId="42" applyFont="1" applyFill="1" applyBorder="1" applyAlignment="1">
      <alignment horizontal="left" vertical="center" wrapText="1"/>
      <protection/>
    </xf>
    <xf numFmtId="0" fontId="14" fillId="0" borderId="14" xfId="42" applyFont="1" applyFill="1" applyBorder="1" applyAlignment="1">
      <alignment horizontal="left" vertical="center" wrapText="1"/>
      <protection/>
    </xf>
    <xf numFmtId="0" fontId="14" fillId="0" borderId="94" xfId="42" applyFont="1" applyFill="1" applyBorder="1" applyAlignment="1">
      <alignment horizontal="left" vertical="center" wrapText="1"/>
      <protection/>
    </xf>
    <xf numFmtId="49" fontId="12" fillId="35" borderId="63" xfId="42" applyNumberFormat="1" applyFont="1" applyFill="1" applyBorder="1" applyAlignment="1">
      <alignment horizontal="center" vertical="top" wrapText="1"/>
      <protection/>
    </xf>
    <xf numFmtId="49" fontId="12" fillId="0" borderId="62" xfId="42" applyNumberFormat="1" applyFont="1" applyFill="1" applyBorder="1" applyAlignment="1">
      <alignment horizontal="center" vertical="top" wrapText="1"/>
      <protection/>
    </xf>
    <xf numFmtId="49" fontId="12" fillId="0" borderId="64" xfId="42" applyNumberFormat="1" applyFont="1" applyFill="1" applyBorder="1" applyAlignment="1">
      <alignment horizontal="left" vertical="top" wrapText="1"/>
      <protection/>
    </xf>
    <xf numFmtId="0" fontId="12" fillId="0" borderId="0" xfId="42" applyFont="1" applyFill="1" applyBorder="1" applyAlignment="1">
      <alignment horizontal="left" vertical="center" wrapText="1"/>
      <protection/>
    </xf>
    <xf numFmtId="0" fontId="14" fillId="0" borderId="26" xfId="42" applyFont="1" applyFill="1" applyBorder="1" applyAlignment="1">
      <alignment horizontal="left" vertical="top" wrapText="1"/>
      <protection/>
    </xf>
    <xf numFmtId="0" fontId="12" fillId="0" borderId="26" xfId="42" applyFont="1" applyFill="1" applyBorder="1" applyAlignment="1">
      <alignment horizontal="left" vertical="center" wrapText="1"/>
      <protection/>
    </xf>
    <xf numFmtId="0" fontId="3" fillId="0" borderId="26" xfId="42" applyFont="1" applyBorder="1" applyAlignment="1">
      <alignment vertical="top"/>
      <protection/>
    </xf>
    <xf numFmtId="2" fontId="14" fillId="0" borderId="172" xfId="42" applyNumberFormat="1" applyFont="1" applyFill="1" applyBorder="1" applyAlignment="1">
      <alignment horizontal="left" vertical="center" wrapText="1"/>
      <protection/>
    </xf>
    <xf numFmtId="2" fontId="14" fillId="0" borderId="158" xfId="42" applyNumberFormat="1" applyFont="1" applyFill="1" applyBorder="1" applyAlignment="1">
      <alignment horizontal="left" vertical="center" wrapText="1"/>
      <protection/>
    </xf>
    <xf numFmtId="2" fontId="14" fillId="0" borderId="159" xfId="42" applyNumberFormat="1" applyFont="1" applyFill="1" applyBorder="1" applyAlignment="1">
      <alignment horizontal="left" vertical="center" wrapText="1"/>
      <protection/>
    </xf>
    <xf numFmtId="164" fontId="14" fillId="0" borderId="172" xfId="42" applyNumberFormat="1" applyFont="1" applyFill="1" applyBorder="1" applyAlignment="1">
      <alignment horizontal="left" vertical="center" wrapText="1"/>
      <protection/>
    </xf>
    <xf numFmtId="164" fontId="14" fillId="0" borderId="158" xfId="42" applyNumberFormat="1" applyFont="1" applyFill="1" applyBorder="1" applyAlignment="1">
      <alignment horizontal="left" vertical="center" wrapText="1"/>
      <protection/>
    </xf>
    <xf numFmtId="164" fontId="14" fillId="0" borderId="159" xfId="42" applyNumberFormat="1" applyFont="1" applyFill="1" applyBorder="1" applyAlignment="1">
      <alignment horizontal="left" vertical="center" wrapText="1"/>
      <protection/>
    </xf>
    <xf numFmtId="2" fontId="14" fillId="0" borderId="27" xfId="42" applyNumberFormat="1" applyFont="1" applyFill="1" applyBorder="1" applyAlignment="1">
      <alignment horizontal="left" vertical="center" wrapText="1"/>
      <protection/>
    </xf>
    <xf numFmtId="0" fontId="14" fillId="0" borderId="30" xfId="42" applyFont="1" applyFill="1" applyBorder="1" applyAlignment="1">
      <alignment horizontal="left" vertical="center" wrapText="1"/>
      <protection/>
    </xf>
    <xf numFmtId="0" fontId="14" fillId="0" borderId="89" xfId="42" applyFont="1" applyFill="1" applyBorder="1" applyAlignment="1">
      <alignment horizontal="left" vertical="center" wrapText="1"/>
      <protection/>
    </xf>
    <xf numFmtId="0" fontId="14" fillId="0" borderId="29" xfId="42" applyFont="1" applyFill="1" applyBorder="1" applyAlignment="1">
      <alignment horizontal="left" vertical="center" wrapText="1"/>
      <protection/>
    </xf>
    <xf numFmtId="0" fontId="0" fillId="35" borderId="39" xfId="42" applyFill="1" applyBorder="1" applyAlignment="1">
      <alignment horizontal="center" vertical="top" wrapText="1"/>
      <protection/>
    </xf>
    <xf numFmtId="0" fontId="0" fillId="0" borderId="71" xfId="42" applyBorder="1" applyAlignment="1">
      <alignment horizontal="center" vertical="top" wrapText="1"/>
      <protection/>
    </xf>
    <xf numFmtId="49" fontId="0" fillId="0" borderId="75" xfId="42" applyNumberFormat="1" applyBorder="1" applyAlignment="1">
      <alignment horizontal="left" vertical="top" wrapText="1"/>
      <protection/>
    </xf>
    <xf numFmtId="0" fontId="12" fillId="0" borderId="93" xfId="42" applyFont="1" applyFill="1" applyBorder="1" applyAlignment="1">
      <alignment horizontal="left" vertical="center" wrapText="1"/>
      <protection/>
    </xf>
    <xf numFmtId="0" fontId="12" fillId="0" borderId="35" xfId="42" applyFont="1" applyFill="1" applyBorder="1" applyAlignment="1">
      <alignment horizontal="left" vertical="center" wrapText="1"/>
      <protection/>
    </xf>
    <xf numFmtId="2" fontId="12" fillId="0" borderId="173" xfId="42" applyNumberFormat="1" applyFont="1" applyFill="1" applyBorder="1" applyAlignment="1">
      <alignment horizontal="left" vertical="center" wrapText="1"/>
      <protection/>
    </xf>
    <xf numFmtId="2" fontId="12" fillId="0" borderId="40" xfId="42" applyNumberFormat="1" applyFont="1" applyFill="1" applyBorder="1" applyAlignment="1">
      <alignment horizontal="left" vertical="center" wrapText="1"/>
      <protection/>
    </xf>
    <xf numFmtId="2" fontId="12" fillId="0" borderId="164" xfId="42" applyNumberFormat="1" applyFont="1" applyFill="1" applyBorder="1" applyAlignment="1">
      <alignment horizontal="left" vertical="center" wrapText="1"/>
      <protection/>
    </xf>
    <xf numFmtId="164" fontId="12" fillId="0" borderId="173" xfId="42" applyNumberFormat="1" applyFont="1" applyFill="1" applyBorder="1" applyAlignment="1">
      <alignment horizontal="left" vertical="center" wrapText="1"/>
      <protection/>
    </xf>
    <xf numFmtId="164" fontId="12" fillId="0" borderId="40" xfId="42" applyNumberFormat="1" applyFont="1" applyFill="1" applyBorder="1" applyAlignment="1">
      <alignment horizontal="left" vertical="center" wrapText="1"/>
      <protection/>
    </xf>
    <xf numFmtId="164" fontId="12" fillId="0" borderId="164" xfId="42" applyNumberFormat="1" applyFont="1" applyFill="1" applyBorder="1" applyAlignment="1">
      <alignment horizontal="left" vertical="center" wrapText="1"/>
      <protection/>
    </xf>
    <xf numFmtId="2" fontId="12" fillId="0" borderId="36" xfId="42" applyNumberFormat="1" applyFont="1" applyFill="1" applyBorder="1" applyAlignment="1">
      <alignment horizontal="left" vertical="center" wrapText="1"/>
      <protection/>
    </xf>
    <xf numFmtId="0" fontId="0" fillId="0" borderId="39" xfId="42" applyFont="1" applyBorder="1" applyAlignment="1">
      <alignment horizontal="left" vertical="center" wrapText="1"/>
      <protection/>
    </xf>
    <xf numFmtId="0" fontId="0" fillId="0" borderId="71" xfId="42" applyFont="1" applyBorder="1" applyAlignment="1">
      <alignment horizontal="left" vertical="center" wrapText="1"/>
      <protection/>
    </xf>
    <xf numFmtId="0" fontId="0" fillId="0" borderId="38" xfId="42" applyFont="1" applyBorder="1" applyAlignment="1">
      <alignment horizontal="left" vertical="center" wrapText="1"/>
      <protection/>
    </xf>
    <xf numFmtId="164" fontId="14" fillId="0" borderId="86" xfId="42" applyNumberFormat="1" applyFont="1" applyFill="1" applyBorder="1" applyAlignment="1">
      <alignment horizontal="center" vertical="center"/>
      <protection/>
    </xf>
    <xf numFmtId="164" fontId="14" fillId="0" borderId="54" xfId="42" applyNumberFormat="1" applyFont="1" applyFill="1" applyBorder="1" applyAlignment="1">
      <alignment horizontal="center" vertical="center"/>
      <protection/>
    </xf>
    <xf numFmtId="164" fontId="14" fillId="0" borderId="55" xfId="42" applyNumberFormat="1" applyFont="1" applyFill="1" applyBorder="1" applyAlignment="1">
      <alignment horizontal="center" vertical="center"/>
      <protection/>
    </xf>
    <xf numFmtId="164" fontId="14" fillId="0" borderId="53" xfId="42" applyNumberFormat="1" applyFont="1" applyFill="1" applyBorder="1" applyAlignment="1">
      <alignment horizontal="center" vertical="center"/>
      <protection/>
    </xf>
    <xf numFmtId="164" fontId="14" fillId="0" borderId="99" xfId="42" applyNumberFormat="1" applyFont="1" applyFill="1" applyBorder="1" applyAlignment="1">
      <alignment horizontal="center" vertical="center"/>
      <protection/>
    </xf>
    <xf numFmtId="164" fontId="14" fillId="0" borderId="94" xfId="42" applyNumberFormat="1" applyFont="1" applyFill="1" applyBorder="1" applyAlignment="1">
      <alignment horizontal="center" vertical="center"/>
      <protection/>
    </xf>
    <xf numFmtId="0" fontId="14" fillId="0" borderId="13" xfId="42" applyFont="1" applyFill="1" applyBorder="1" applyAlignment="1">
      <alignment horizontal="left" vertical="center" wrapText="1"/>
      <protection/>
    </xf>
    <xf numFmtId="0" fontId="3" fillId="0" borderId="14" xfId="42" applyNumberFormat="1" applyFont="1" applyFill="1" applyBorder="1" applyAlignment="1">
      <alignment horizontal="center" vertical="center" wrapText="1"/>
      <protection/>
    </xf>
    <xf numFmtId="0" fontId="3" fillId="0" borderId="21" xfId="42" applyNumberFormat="1" applyFont="1" applyFill="1" applyBorder="1" applyAlignment="1">
      <alignment horizontal="center" vertical="center" wrapText="1"/>
      <protection/>
    </xf>
    <xf numFmtId="0" fontId="3" fillId="0" borderId="19" xfId="42" applyNumberFormat="1" applyFont="1" applyFill="1" applyBorder="1" applyAlignment="1">
      <alignment horizontal="center" vertical="center" wrapText="1"/>
      <protection/>
    </xf>
    <xf numFmtId="49" fontId="12" fillId="0" borderId="26" xfId="42" applyNumberFormat="1" applyFont="1" applyFill="1" applyBorder="1" applyAlignment="1">
      <alignment horizontal="center" vertical="center"/>
      <protection/>
    </xf>
    <xf numFmtId="164" fontId="14" fillId="0" borderId="64" xfId="42" applyNumberFormat="1" applyFont="1" applyFill="1" applyBorder="1" applyAlignment="1">
      <alignment horizontal="center" vertical="center"/>
      <protection/>
    </xf>
    <xf numFmtId="164" fontId="14" fillId="0" borderId="98" xfId="42" applyNumberFormat="1" applyFont="1" applyFill="1" applyBorder="1" applyAlignment="1">
      <alignment horizontal="center" vertical="center"/>
      <protection/>
    </xf>
    <xf numFmtId="0" fontId="14" fillId="0" borderId="23" xfId="42" applyFont="1" applyFill="1" applyBorder="1" applyAlignment="1">
      <alignment horizontal="left" vertical="center" wrapText="1"/>
      <protection/>
    </xf>
    <xf numFmtId="0" fontId="3" fillId="0" borderId="24" xfId="42" applyNumberFormat="1" applyFont="1" applyFill="1" applyBorder="1" applyAlignment="1">
      <alignment horizontal="center" vertical="center" wrapText="1"/>
      <protection/>
    </xf>
    <xf numFmtId="0" fontId="3" fillId="0" borderId="158" xfId="42" applyNumberFormat="1" applyFont="1" applyFill="1" applyBorder="1" applyAlignment="1">
      <alignment horizontal="center" vertical="center" wrapText="1"/>
      <protection/>
    </xf>
    <xf numFmtId="0" fontId="3" fillId="0" borderId="31" xfId="42" applyNumberFormat="1" applyFont="1" applyFill="1" applyBorder="1" applyAlignment="1">
      <alignment horizontal="center" vertical="center" wrapText="1"/>
      <protection/>
    </xf>
    <xf numFmtId="164" fontId="12" fillId="0" borderId="34" xfId="42" applyNumberFormat="1" applyFont="1" applyFill="1" applyBorder="1" applyAlignment="1">
      <alignment horizontal="center" vertical="center"/>
      <protection/>
    </xf>
    <xf numFmtId="164" fontId="12" fillId="0" borderId="174" xfId="42" applyNumberFormat="1" applyFont="1" applyFill="1" applyBorder="1" applyAlignment="1">
      <alignment horizontal="center" vertical="center"/>
      <protection/>
    </xf>
    <xf numFmtId="0" fontId="14" fillId="0" borderId="32" xfId="42" applyFont="1" applyFill="1" applyBorder="1" applyAlignment="1">
      <alignment horizontal="left" vertical="center" wrapText="1"/>
      <protection/>
    </xf>
    <xf numFmtId="0" fontId="3" fillId="0" borderId="33" xfId="42" applyNumberFormat="1" applyFont="1" applyFill="1" applyBorder="1" applyAlignment="1">
      <alignment horizontal="center" vertical="center"/>
      <protection/>
    </xf>
    <xf numFmtId="0" fontId="3" fillId="0" borderId="41" xfId="42" applyNumberFormat="1" applyFont="1" applyFill="1" applyBorder="1" applyAlignment="1">
      <alignment horizontal="center" vertical="center"/>
      <protection/>
    </xf>
    <xf numFmtId="0" fontId="14" fillId="0" borderId="151" xfId="42" applyFont="1" applyFill="1" applyBorder="1" applyAlignment="1">
      <alignment horizontal="center" vertical="center" textRotation="90"/>
      <protection/>
    </xf>
    <xf numFmtId="49" fontId="14" fillId="0" borderId="97" xfId="42" applyNumberFormat="1" applyFont="1" applyFill="1" applyBorder="1" applyAlignment="1">
      <alignment horizontal="center" vertical="center"/>
      <protection/>
    </xf>
    <xf numFmtId="49" fontId="12" fillId="0" borderId="22" xfId="42" applyNumberFormat="1" applyFont="1" applyFill="1" applyBorder="1" applyAlignment="1">
      <alignment horizontal="center" vertical="center"/>
      <protection/>
    </xf>
    <xf numFmtId="0" fontId="14" fillId="0" borderId="86" xfId="42" applyFont="1" applyFill="1" applyBorder="1" applyAlignment="1">
      <alignment horizontal="left" vertical="center" wrapText="1"/>
      <protection/>
    </xf>
    <xf numFmtId="0" fontId="14" fillId="0" borderId="162" xfId="42" applyFont="1" applyFill="1" applyBorder="1" applyAlignment="1">
      <alignment horizontal="center" vertical="center" textRotation="90"/>
      <protection/>
    </xf>
    <xf numFmtId="49" fontId="14" fillId="0" borderId="98" xfId="42" applyNumberFormat="1" applyFont="1" applyFill="1" applyBorder="1" applyAlignment="1">
      <alignment horizontal="center" vertical="center"/>
      <protection/>
    </xf>
    <xf numFmtId="49" fontId="12" fillId="0" borderId="159" xfId="42" applyNumberFormat="1" applyFont="1" applyFill="1" applyBorder="1" applyAlignment="1">
      <alignment horizontal="center" vertical="center"/>
      <protection/>
    </xf>
    <xf numFmtId="0" fontId="14" fillId="0" borderId="88" xfId="42" applyFont="1" applyFill="1" applyBorder="1" applyAlignment="1">
      <alignment horizontal="left" vertical="center" wrapText="1"/>
      <protection/>
    </xf>
    <xf numFmtId="0" fontId="16" fillId="0" borderId="62" xfId="42" applyFont="1" applyBorder="1" applyAlignment="1">
      <alignment horizontal="center" vertical="center"/>
      <protection/>
    </xf>
    <xf numFmtId="0" fontId="16" fillId="0" borderId="11" xfId="42" applyFont="1" applyBorder="1" applyAlignment="1">
      <alignment horizontal="center" vertical="center"/>
      <protection/>
    </xf>
    <xf numFmtId="0" fontId="6" fillId="0" borderId="108" xfId="42" applyFont="1" applyFill="1" applyBorder="1" applyAlignment="1">
      <alignment horizontal="right" vertical="center"/>
      <protection/>
    </xf>
    <xf numFmtId="0" fontId="14" fillId="0" borderId="37" xfId="42" applyFont="1" applyFill="1" applyBorder="1" applyAlignment="1">
      <alignment horizontal="left" vertical="center" wrapText="1"/>
      <protection/>
    </xf>
    <xf numFmtId="0" fontId="16" fillId="0" borderId="71" xfId="42" applyFont="1" applyBorder="1" applyAlignment="1">
      <alignment horizontal="center" vertical="center"/>
      <protection/>
    </xf>
    <xf numFmtId="0" fontId="16" fillId="0" borderId="38" xfId="42" applyFont="1" applyBorder="1" applyAlignment="1">
      <alignment horizontal="center" vertical="center"/>
      <protection/>
    </xf>
    <xf numFmtId="49" fontId="14" fillId="0" borderId="55" xfId="42" applyNumberFormat="1" applyFont="1" applyFill="1" applyBorder="1" applyAlignment="1">
      <alignment horizontal="center" vertical="center" wrapText="1"/>
      <protection/>
    </xf>
    <xf numFmtId="49" fontId="14" fillId="0" borderId="16" xfId="42" applyNumberFormat="1" applyFont="1" applyFill="1" applyBorder="1" applyAlignment="1">
      <alignment horizontal="center" vertical="center" textRotation="90"/>
      <protection/>
    </xf>
    <xf numFmtId="0" fontId="12" fillId="0" borderId="94" xfId="42" applyFont="1" applyFill="1" applyBorder="1" applyAlignment="1">
      <alignment horizontal="center" vertical="center" wrapText="1"/>
      <protection/>
    </xf>
    <xf numFmtId="164" fontId="14" fillId="0" borderId="18" xfId="42" applyNumberFormat="1" applyFont="1" applyFill="1" applyBorder="1" applyAlignment="1">
      <alignment horizontal="center" vertical="center" wrapText="1"/>
      <protection/>
    </xf>
    <xf numFmtId="164" fontId="14" fillId="0" borderId="14" xfId="42" applyNumberFormat="1" applyFont="1" applyFill="1" applyBorder="1" applyAlignment="1">
      <alignment horizontal="center" vertical="center" wrapText="1"/>
      <protection/>
    </xf>
    <xf numFmtId="164" fontId="14" fillId="0" borderId="94" xfId="42" applyNumberFormat="1" applyFont="1" applyFill="1" applyBorder="1" applyAlignment="1">
      <alignment horizontal="center" vertical="center" wrapText="1"/>
      <protection/>
    </xf>
    <xf numFmtId="0" fontId="14" fillId="0" borderId="85" xfId="42" applyFont="1" applyFill="1" applyBorder="1" applyAlignment="1">
      <alignment vertical="center" wrapText="1"/>
      <protection/>
    </xf>
    <xf numFmtId="49" fontId="3" fillId="0" borderId="54" xfId="42" applyNumberFormat="1" applyFont="1" applyFill="1" applyBorder="1" applyAlignment="1">
      <alignment horizontal="center" vertical="center" wrapText="1"/>
      <protection/>
    </xf>
    <xf numFmtId="49" fontId="14" fillId="0" borderId="11" xfId="42" applyNumberFormat="1" applyFont="1" applyFill="1" applyBorder="1" applyAlignment="1">
      <alignment horizontal="center" vertical="center" wrapText="1"/>
      <protection/>
    </xf>
    <xf numFmtId="49" fontId="14" fillId="0" borderId="26" xfId="42" applyNumberFormat="1" applyFont="1" applyFill="1" applyBorder="1" applyAlignment="1">
      <alignment horizontal="center" vertical="center" textRotation="90"/>
      <protection/>
    </xf>
    <xf numFmtId="0" fontId="12" fillId="0" borderId="175" xfId="42" applyFont="1" applyFill="1" applyBorder="1" applyAlignment="1">
      <alignment horizontal="center" vertical="center" wrapText="1"/>
      <protection/>
    </xf>
    <xf numFmtId="164" fontId="14" fillId="0" borderId="23" xfId="42" applyNumberFormat="1" applyFont="1" applyFill="1" applyBorder="1" applyAlignment="1">
      <alignment horizontal="center" vertical="center"/>
      <protection/>
    </xf>
    <xf numFmtId="164" fontId="14" fillId="0" borderId="157" xfId="42" applyNumberFormat="1" applyFont="1" applyFill="1" applyBorder="1" applyAlignment="1">
      <alignment horizontal="center" vertical="center" wrapText="1"/>
      <protection/>
    </xf>
    <xf numFmtId="164" fontId="14" fillId="0" borderId="24" xfId="42" applyNumberFormat="1" applyFont="1" applyFill="1" applyBorder="1" applyAlignment="1">
      <alignment horizontal="center" vertical="center" wrapText="1"/>
      <protection/>
    </xf>
    <xf numFmtId="164" fontId="14" fillId="0" borderId="27" xfId="42" applyNumberFormat="1" applyFont="1" applyFill="1" applyBorder="1" applyAlignment="1">
      <alignment horizontal="center" vertical="center" wrapText="1"/>
      <protection/>
    </xf>
    <xf numFmtId="0" fontId="0" fillId="0" borderId="63" xfId="42" applyBorder="1" applyAlignment="1">
      <alignment vertical="center" wrapText="1"/>
      <protection/>
    </xf>
    <xf numFmtId="0" fontId="0" fillId="0" borderId="62" xfId="42" applyBorder="1" applyAlignment="1">
      <alignment horizontal="center" vertical="center"/>
      <protection/>
    </xf>
    <xf numFmtId="0" fontId="0" fillId="0" borderId="11" xfId="42" applyBorder="1" applyAlignment="1">
      <alignment horizontal="center" vertical="center"/>
      <protection/>
    </xf>
    <xf numFmtId="49" fontId="14" fillId="0" borderId="12" xfId="42" applyNumberFormat="1" applyFont="1" applyFill="1" applyBorder="1" applyAlignment="1">
      <alignment horizontal="center" vertical="center" wrapText="1"/>
      <protection/>
    </xf>
    <xf numFmtId="0" fontId="6" fillId="0" borderId="84" xfId="42" applyFont="1" applyFill="1" applyBorder="1" applyAlignment="1">
      <alignment horizontal="right" vertical="center"/>
      <protection/>
    </xf>
    <xf numFmtId="164" fontId="12" fillId="0" borderId="88" xfId="42" applyNumberFormat="1" applyFont="1" applyFill="1" applyBorder="1" applyAlignment="1">
      <alignment horizontal="center" vertical="center"/>
      <protection/>
    </xf>
    <xf numFmtId="164" fontId="12" fillId="0" borderId="62" xfId="42" applyNumberFormat="1" applyFont="1" applyFill="1" applyBorder="1" applyAlignment="1">
      <alignment horizontal="center" vertical="center"/>
      <protection/>
    </xf>
    <xf numFmtId="0" fontId="0" fillId="0" borderId="113" xfId="42" applyBorder="1" applyAlignment="1">
      <alignment vertical="center" wrapText="1"/>
      <protection/>
    </xf>
    <xf numFmtId="49" fontId="26" fillId="35" borderId="97" xfId="42" applyNumberFormat="1" applyFont="1" applyFill="1" applyBorder="1" applyAlignment="1">
      <alignment horizontal="center" vertical="center"/>
      <protection/>
    </xf>
    <xf numFmtId="49" fontId="26" fillId="0" borderId="97" xfId="42" applyNumberFormat="1" applyFont="1" applyBorder="1" applyAlignment="1">
      <alignment horizontal="center" vertical="center"/>
      <protection/>
    </xf>
    <xf numFmtId="49" fontId="12" fillId="0" borderId="97" xfId="42" applyNumberFormat="1" applyFont="1" applyFill="1" applyBorder="1" applyAlignment="1">
      <alignment horizontal="center" vertical="center" wrapText="1"/>
      <protection/>
    </xf>
    <xf numFmtId="49" fontId="12" fillId="0" borderId="97" xfId="42" applyNumberFormat="1" applyFont="1" applyFill="1" applyBorder="1" applyAlignment="1">
      <alignment horizontal="center" vertical="center" wrapText="1"/>
      <protection/>
    </xf>
    <xf numFmtId="49" fontId="14" fillId="0" borderId="146" xfId="42" applyNumberFormat="1" applyFont="1" applyFill="1" applyBorder="1" applyAlignment="1">
      <alignment horizontal="center" vertical="center" wrapText="1"/>
      <protection/>
    </xf>
    <xf numFmtId="49" fontId="3" fillId="0" borderId="101" xfId="42" applyNumberFormat="1" applyFont="1" applyFill="1" applyBorder="1" applyAlignment="1">
      <alignment horizontal="center" vertical="center" wrapText="1"/>
      <protection/>
    </xf>
    <xf numFmtId="0" fontId="14" fillId="0" borderId="101" xfId="42" applyFont="1" applyFill="1" applyBorder="1" applyAlignment="1">
      <alignment horizontal="center" vertical="center"/>
      <protection/>
    </xf>
    <xf numFmtId="0" fontId="6" fillId="0" borderId="118" xfId="42" applyFont="1" applyFill="1" applyBorder="1" applyAlignment="1">
      <alignment horizontal="center" vertical="center"/>
      <protection/>
    </xf>
    <xf numFmtId="164" fontId="14" fillId="0" borderId="117" xfId="42" applyNumberFormat="1" applyFont="1" applyFill="1" applyBorder="1" applyAlignment="1">
      <alignment horizontal="center" vertical="center"/>
      <protection/>
    </xf>
    <xf numFmtId="164" fontId="14" fillId="0" borderId="135" xfId="42" applyNumberFormat="1" applyFont="1" applyFill="1" applyBorder="1" applyAlignment="1">
      <alignment horizontal="center" vertical="center"/>
      <protection/>
    </xf>
    <xf numFmtId="164" fontId="14" fillId="0" borderId="118" xfId="42" applyNumberFormat="1" applyFont="1" applyFill="1" applyBorder="1" applyAlignment="1">
      <alignment horizontal="center" vertical="center"/>
      <protection/>
    </xf>
    <xf numFmtId="164" fontId="14" fillId="0" borderId="176" xfId="42" applyNumberFormat="1" applyFont="1" applyFill="1" applyBorder="1" applyAlignment="1">
      <alignment horizontal="center" vertical="center"/>
      <protection/>
    </xf>
    <xf numFmtId="164" fontId="14" fillId="0" borderId="49" xfId="42" applyNumberFormat="1" applyFont="1" applyFill="1" applyBorder="1" applyAlignment="1">
      <alignment horizontal="center" vertical="center"/>
      <protection/>
    </xf>
    <xf numFmtId="164" fontId="14" fillId="0" borderId="116" xfId="42" applyNumberFormat="1" applyFont="1" applyFill="1" applyBorder="1" applyAlignment="1">
      <alignment horizontal="center" vertical="center"/>
      <protection/>
    </xf>
    <xf numFmtId="164" fontId="12" fillId="0" borderId="135" xfId="42" applyNumberFormat="1" applyFont="1" applyFill="1" applyBorder="1" applyAlignment="1">
      <alignment horizontal="center" vertical="center"/>
      <protection/>
    </xf>
    <xf numFmtId="164" fontId="12" fillId="0" borderId="118" xfId="42" applyNumberFormat="1" applyFont="1" applyFill="1" applyBorder="1" applyAlignment="1">
      <alignment horizontal="center" vertical="center"/>
      <protection/>
    </xf>
    <xf numFmtId="164" fontId="14" fillId="0" borderId="108" xfId="42" applyNumberFormat="1" applyFont="1" applyFill="1" applyBorder="1" applyAlignment="1">
      <alignment horizontal="center" vertical="center"/>
      <protection/>
    </xf>
    <xf numFmtId="164" fontId="14" fillId="0" borderId="93" xfId="42" applyNumberFormat="1" applyFont="1" applyFill="1" applyBorder="1" applyAlignment="1">
      <alignment horizontal="center" vertical="center" wrapText="1"/>
      <protection/>
    </xf>
    <xf numFmtId="0" fontId="3" fillId="0" borderId="97" xfId="42" applyNumberFormat="1" applyFont="1" applyFill="1" applyBorder="1" applyAlignment="1">
      <alignment horizontal="left" vertical="center" wrapText="1"/>
      <protection/>
    </xf>
    <xf numFmtId="0" fontId="3" fillId="0" borderId="177" xfId="42" applyNumberFormat="1" applyFont="1" applyFill="1" applyBorder="1" applyAlignment="1">
      <alignment horizontal="center" vertical="center"/>
      <protection/>
    </xf>
    <xf numFmtId="0" fontId="3" fillId="0" borderId="54" xfId="42" applyNumberFormat="1" applyFont="1" applyFill="1" applyBorder="1" applyAlignment="1">
      <alignment horizontal="center" vertical="center" wrapText="1"/>
      <protection/>
    </xf>
    <xf numFmtId="0" fontId="3" fillId="0" borderId="78" xfId="42" applyNumberFormat="1" applyFont="1" applyFill="1" applyBorder="1" applyAlignment="1">
      <alignment horizontal="center" vertical="center" wrapText="1"/>
      <protection/>
    </xf>
    <xf numFmtId="49" fontId="26" fillId="35" borderId="98" xfId="42" applyNumberFormat="1" applyFont="1" applyFill="1" applyBorder="1" applyAlignment="1">
      <alignment horizontal="center" vertical="center"/>
      <protection/>
    </xf>
    <xf numFmtId="49" fontId="26" fillId="0" borderId="98" xfId="42" applyNumberFormat="1" applyFont="1" applyBorder="1" applyAlignment="1">
      <alignment horizontal="center" vertical="center"/>
      <protection/>
    </xf>
    <xf numFmtId="49" fontId="12" fillId="0" borderId="98" xfId="42" applyNumberFormat="1" applyFont="1" applyFill="1" applyBorder="1" applyAlignment="1">
      <alignment horizontal="center" vertical="center" wrapText="1"/>
      <protection/>
    </xf>
    <xf numFmtId="49" fontId="14" fillId="0" borderId="100" xfId="42" applyNumberFormat="1" applyFont="1" applyFill="1" applyBorder="1" applyAlignment="1">
      <alignment horizontal="center" vertical="center" wrapText="1"/>
      <protection/>
    </xf>
    <xf numFmtId="0" fontId="14" fillId="0" borderId="26" xfId="42" applyFont="1" applyFill="1" applyBorder="1" applyAlignment="1">
      <alignment horizontal="center" vertical="center"/>
      <protection/>
    </xf>
    <xf numFmtId="0" fontId="6" fillId="0" borderId="0" xfId="42" applyFont="1" applyFill="1" applyBorder="1" applyAlignment="1">
      <alignment horizontal="center" vertical="center"/>
      <protection/>
    </xf>
    <xf numFmtId="164" fontId="14" fillId="0" borderId="178" xfId="42" applyNumberFormat="1" applyFont="1" applyFill="1" applyBorder="1" applyAlignment="1">
      <alignment horizontal="center" vertical="center"/>
      <protection/>
    </xf>
    <xf numFmtId="164" fontId="14" fillId="0" borderId="179" xfId="42" applyNumberFormat="1" applyFont="1" applyFill="1" applyBorder="1" applyAlignment="1">
      <alignment horizontal="center" vertical="center"/>
      <protection/>
    </xf>
    <xf numFmtId="164" fontId="14" fillId="0" borderId="104" xfId="42" applyNumberFormat="1" applyFont="1" applyFill="1" applyBorder="1" applyAlignment="1">
      <alignment horizontal="center" vertical="center"/>
      <protection/>
    </xf>
    <xf numFmtId="0" fontId="3" fillId="0" borderId="104" xfId="42" applyFont="1" applyBorder="1" applyAlignment="1">
      <alignment horizontal="left" vertical="center" wrapText="1"/>
      <protection/>
    </xf>
    <xf numFmtId="0" fontId="0" fillId="0" borderId="106" xfId="42" applyBorder="1" applyAlignment="1">
      <alignment horizontal="center" vertical="center"/>
      <protection/>
    </xf>
    <xf numFmtId="0" fontId="0" fillId="0" borderId="78" xfId="42" applyBorder="1" applyAlignment="1">
      <alignment horizontal="center" vertical="center" wrapText="1"/>
      <protection/>
    </xf>
    <xf numFmtId="49" fontId="26" fillId="35" borderId="104" xfId="42" applyNumberFormat="1" applyFont="1" applyFill="1" applyBorder="1" applyAlignment="1">
      <alignment horizontal="center" vertical="center"/>
      <protection/>
    </xf>
    <xf numFmtId="49" fontId="26" fillId="0" borderId="104" xfId="42" applyNumberFormat="1" applyFont="1" applyBorder="1" applyAlignment="1">
      <alignment horizontal="center" vertical="center"/>
      <protection/>
    </xf>
    <xf numFmtId="49" fontId="12" fillId="0" borderId="104" xfId="42" applyNumberFormat="1" applyFont="1" applyFill="1" applyBorder="1" applyAlignment="1">
      <alignment horizontal="center" vertical="center" wrapText="1"/>
      <protection/>
    </xf>
    <xf numFmtId="49" fontId="12" fillId="0" borderId="104" xfId="42" applyNumberFormat="1" applyFont="1" applyFill="1" applyBorder="1" applyAlignment="1">
      <alignment horizontal="center" vertical="center" wrapText="1"/>
      <protection/>
    </xf>
    <xf numFmtId="49" fontId="14" fillId="0" borderId="147" xfId="42" applyNumberFormat="1" applyFont="1" applyFill="1" applyBorder="1" applyAlignment="1">
      <alignment horizontal="center" vertical="center" wrapText="1"/>
      <protection/>
    </xf>
    <xf numFmtId="49" fontId="3" fillId="0" borderId="125" xfId="42" applyNumberFormat="1" applyFont="1" applyFill="1" applyBorder="1" applyAlignment="1">
      <alignment horizontal="center" vertical="center" wrapText="1"/>
      <protection/>
    </xf>
    <xf numFmtId="0" fontId="14" fillId="0" borderId="125" xfId="42" applyFont="1" applyFill="1" applyBorder="1" applyAlignment="1">
      <alignment horizontal="center" vertical="center"/>
      <protection/>
    </xf>
    <xf numFmtId="0" fontId="6" fillId="0" borderId="117" xfId="42" applyFont="1" applyFill="1" applyBorder="1" applyAlignment="1">
      <alignment horizontal="right" vertical="center"/>
      <protection/>
    </xf>
    <xf numFmtId="164" fontId="12" fillId="0" borderId="180" xfId="42" applyNumberFormat="1" applyFont="1" applyFill="1" applyBorder="1" applyAlignment="1">
      <alignment horizontal="center" vertical="center"/>
      <protection/>
    </xf>
    <xf numFmtId="164" fontId="12" fillId="0" borderId="181" xfId="42" applyNumberFormat="1" applyFont="1" applyFill="1" applyBorder="1" applyAlignment="1">
      <alignment horizontal="center" vertical="center"/>
      <protection/>
    </xf>
    <xf numFmtId="164" fontId="12" fillId="0" borderId="104" xfId="42" applyNumberFormat="1" applyFont="1" applyFill="1" applyBorder="1" applyAlignment="1">
      <alignment horizontal="center" vertical="center"/>
      <protection/>
    </xf>
    <xf numFmtId="164" fontId="12" fillId="0" borderId="176" xfId="42" applyNumberFormat="1" applyFont="1" applyFill="1" applyBorder="1" applyAlignment="1">
      <alignment horizontal="center" vertical="center"/>
      <protection/>
    </xf>
    <xf numFmtId="164" fontId="12" fillId="0" borderId="93" xfId="42" applyNumberFormat="1" applyFont="1" applyFill="1" applyBorder="1" applyAlignment="1">
      <alignment horizontal="center" vertical="center" wrapText="1"/>
      <protection/>
    </xf>
    <xf numFmtId="0" fontId="3" fillId="0" borderId="116" xfId="42" applyNumberFormat="1" applyFont="1" applyFill="1" applyBorder="1" applyAlignment="1">
      <alignment horizontal="center" vertical="center" wrapText="1"/>
      <protection/>
    </xf>
    <xf numFmtId="0" fontId="3" fillId="0" borderId="105" xfId="42" applyNumberFormat="1" applyFont="1" applyFill="1" applyBorder="1" applyAlignment="1">
      <alignment horizontal="center" vertical="center"/>
      <protection/>
    </xf>
    <xf numFmtId="0" fontId="3" fillId="0" borderId="182" xfId="42" applyNumberFormat="1" applyFont="1" applyFill="1" applyBorder="1" applyAlignment="1">
      <alignment horizontal="center" vertical="center"/>
      <protection/>
    </xf>
    <xf numFmtId="164" fontId="12" fillId="36" borderId="117" xfId="42" applyNumberFormat="1" applyFont="1" applyFill="1" applyBorder="1" applyAlignment="1">
      <alignment horizontal="center" vertical="center"/>
      <protection/>
    </xf>
    <xf numFmtId="164" fontId="12" fillId="36" borderId="49" xfId="42" applyNumberFormat="1" applyFont="1" applyFill="1" applyBorder="1" applyAlignment="1">
      <alignment horizontal="center" vertical="center"/>
      <protection/>
    </xf>
    <xf numFmtId="164" fontId="12" fillId="36" borderId="118" xfId="42" applyNumberFormat="1" applyFont="1" applyFill="1" applyBorder="1" applyAlignment="1">
      <alignment horizontal="center" vertical="center"/>
      <protection/>
    </xf>
    <xf numFmtId="164" fontId="12" fillId="36" borderId="116" xfId="42" applyNumberFormat="1" applyFont="1" applyFill="1" applyBorder="1" applyAlignment="1">
      <alignment horizontal="center" vertical="center"/>
      <protection/>
    </xf>
    <xf numFmtId="0" fontId="14" fillId="36" borderId="37" xfId="42" applyFont="1" applyFill="1" applyBorder="1" applyAlignment="1">
      <alignment horizontal="left" vertical="center" wrapText="1"/>
      <protection/>
    </xf>
    <xf numFmtId="0" fontId="3" fillId="36" borderId="71" xfId="42" applyNumberFormat="1" applyFont="1" applyFill="1" applyBorder="1" applyAlignment="1">
      <alignment horizontal="center" vertical="center"/>
      <protection/>
    </xf>
    <xf numFmtId="0" fontId="3" fillId="36" borderId="38" xfId="42" applyNumberFormat="1" applyFont="1" applyFill="1" applyBorder="1" applyAlignment="1">
      <alignment horizontal="center" vertical="center"/>
      <protection/>
    </xf>
    <xf numFmtId="49" fontId="12" fillId="36" borderId="80" xfId="42" applyNumberFormat="1" applyFont="1" applyFill="1" applyBorder="1" applyAlignment="1">
      <alignment horizontal="center" vertical="center"/>
      <protection/>
    </xf>
    <xf numFmtId="0" fontId="12" fillId="36" borderId="80" xfId="42" applyFont="1" applyFill="1" applyBorder="1" applyAlignment="1">
      <alignment horizontal="left" vertical="center"/>
      <protection/>
    </xf>
    <xf numFmtId="49" fontId="3" fillId="36" borderId="80" xfId="42" applyNumberFormat="1" applyFont="1" applyFill="1" applyBorder="1" applyAlignment="1">
      <alignment horizontal="center" vertical="center" wrapText="1"/>
      <protection/>
    </xf>
    <xf numFmtId="0" fontId="14" fillId="36" borderId="80" xfId="42" applyFont="1" applyFill="1" applyBorder="1" applyAlignment="1">
      <alignment horizontal="left" vertical="center" indent="2"/>
      <protection/>
    </xf>
    <xf numFmtId="49" fontId="3" fillId="36" borderId="80" xfId="42" applyNumberFormat="1" applyFont="1" applyFill="1" applyBorder="1" applyAlignment="1">
      <alignment horizontal="center" vertical="center"/>
      <protection/>
    </xf>
    <xf numFmtId="0" fontId="6" fillId="36" borderId="80" xfId="42" applyFont="1" applyFill="1" applyBorder="1" applyAlignment="1">
      <alignment horizontal="center" vertical="center"/>
      <protection/>
    </xf>
    <xf numFmtId="164" fontId="14" fillId="36" borderId="80" xfId="42" applyNumberFormat="1" applyFont="1" applyFill="1" applyBorder="1" applyAlignment="1">
      <alignment horizontal="center" vertical="center"/>
      <protection/>
    </xf>
    <xf numFmtId="0" fontId="14" fillId="36" borderId="80" xfId="42" applyFont="1" applyFill="1" applyBorder="1" applyAlignment="1">
      <alignment horizontal="left" vertical="center" wrapText="1"/>
      <protection/>
    </xf>
    <xf numFmtId="0" fontId="3" fillId="36" borderId="80" xfId="42" applyNumberFormat="1" applyFont="1" applyFill="1" applyBorder="1" applyAlignment="1">
      <alignment horizontal="center" vertical="center"/>
      <protection/>
    </xf>
    <xf numFmtId="0" fontId="3" fillId="36" borderId="81" xfId="42" applyNumberFormat="1" applyFont="1" applyFill="1" applyBorder="1" applyAlignment="1">
      <alignment horizontal="center" vertical="center"/>
      <protection/>
    </xf>
    <xf numFmtId="49" fontId="12" fillId="35" borderId="92" xfId="42" applyNumberFormat="1" applyFont="1" applyFill="1" applyBorder="1" applyAlignment="1">
      <alignment horizontal="center" vertical="top"/>
      <protection/>
    </xf>
    <xf numFmtId="49" fontId="12" fillId="0" borderId="69" xfId="42" applyNumberFormat="1" applyFont="1" applyFill="1" applyBorder="1" applyAlignment="1">
      <alignment horizontal="center" vertical="center"/>
      <protection/>
    </xf>
    <xf numFmtId="49" fontId="12" fillId="0" borderId="14" xfId="42" applyNumberFormat="1" applyFont="1" applyFill="1" applyBorder="1" applyAlignment="1">
      <alignment horizontal="center" vertical="center"/>
      <protection/>
    </xf>
    <xf numFmtId="0" fontId="14" fillId="0" borderId="55" xfId="42" applyFont="1" applyFill="1" applyBorder="1" applyAlignment="1">
      <alignment horizontal="left" vertical="center" wrapText="1"/>
      <protection/>
    </xf>
    <xf numFmtId="0" fontId="3" fillId="0" borderId="65" xfId="42" applyFont="1" applyFill="1" applyBorder="1" applyAlignment="1">
      <alignment horizontal="center" vertical="center" wrapText="1"/>
      <protection/>
    </xf>
    <xf numFmtId="49" fontId="3" fillId="0" borderId="65" xfId="42" applyNumberFormat="1" applyFont="1" applyFill="1" applyBorder="1" applyAlignment="1">
      <alignment horizontal="center" vertical="center" wrapText="1"/>
      <protection/>
    </xf>
    <xf numFmtId="0" fontId="14" fillId="0" borderId="65" xfId="42" applyFont="1" applyFill="1" applyBorder="1" applyAlignment="1">
      <alignment horizontal="left" vertical="center" indent="2"/>
      <protection/>
    </xf>
    <xf numFmtId="49" fontId="3" fillId="0" borderId="65" xfId="42" applyNumberFormat="1" applyFont="1" applyFill="1" applyBorder="1" applyAlignment="1">
      <alignment horizontal="center" vertical="center"/>
      <protection/>
    </xf>
    <xf numFmtId="0" fontId="6" fillId="0" borderId="65" xfId="42" applyFont="1" applyFill="1" applyBorder="1" applyAlignment="1">
      <alignment horizontal="center" vertical="center"/>
      <protection/>
    </xf>
    <xf numFmtId="164" fontId="14" fillId="0" borderId="43" xfId="42" applyNumberFormat="1" applyFont="1" applyFill="1" applyBorder="1" applyAlignment="1">
      <alignment horizontal="center" vertical="center"/>
      <protection/>
    </xf>
    <xf numFmtId="0" fontId="3" fillId="0" borderId="54" xfId="42" applyNumberFormat="1" applyFont="1" applyFill="1" applyBorder="1" applyAlignment="1">
      <alignment horizontal="center" vertical="center" wrapText="1"/>
      <protection/>
    </xf>
    <xf numFmtId="0" fontId="3" fillId="0" borderId="94" xfId="42" applyNumberFormat="1" applyFont="1" applyFill="1" applyBorder="1" applyAlignment="1">
      <alignment horizontal="center" vertical="center" wrapText="1"/>
      <protection/>
    </xf>
    <xf numFmtId="49" fontId="12" fillId="0" borderId="88" xfId="42" applyNumberFormat="1" applyFont="1" applyFill="1" applyBorder="1" applyAlignment="1">
      <alignment horizontal="center" vertical="center"/>
      <protection/>
    </xf>
    <xf numFmtId="0" fontId="14" fillId="0" borderId="11" xfId="42" applyFont="1" applyFill="1" applyBorder="1" applyAlignment="1">
      <alignment horizontal="left" vertical="center" wrapText="1"/>
      <protection/>
    </xf>
    <xf numFmtId="0" fontId="14" fillId="0" borderId="26" xfId="42" applyFont="1" applyFill="1" applyBorder="1" applyAlignment="1">
      <alignment horizontal="left" vertical="center" indent="2"/>
      <protection/>
    </xf>
    <xf numFmtId="0" fontId="6" fillId="0" borderId="26" xfId="42" applyFont="1" applyFill="1" applyBorder="1" applyAlignment="1">
      <alignment horizontal="center" vertical="center"/>
      <protection/>
    </xf>
    <xf numFmtId="164" fontId="14" fillId="0" borderId="0" xfId="42" applyNumberFormat="1" applyFont="1" applyFill="1" applyBorder="1" applyAlignment="1">
      <alignment horizontal="center" vertical="center"/>
      <protection/>
    </xf>
    <xf numFmtId="0" fontId="3" fillId="0" borderId="62" xfId="42" applyNumberFormat="1" applyFont="1" applyFill="1" applyBorder="1" applyAlignment="1">
      <alignment horizontal="center" vertical="center" wrapText="1"/>
      <protection/>
    </xf>
    <xf numFmtId="0" fontId="3" fillId="0" borderId="84" xfId="42" applyNumberFormat="1" applyFont="1" applyFill="1" applyBorder="1" applyAlignment="1">
      <alignment horizontal="center" vertical="center" wrapText="1"/>
      <protection/>
    </xf>
    <xf numFmtId="49" fontId="14" fillId="35" borderId="113" xfId="42" applyNumberFormat="1" applyFont="1" applyFill="1" applyBorder="1" applyAlignment="1">
      <alignment horizontal="center" vertical="top"/>
      <protection/>
    </xf>
    <xf numFmtId="49" fontId="12" fillId="0" borderId="123" xfId="42" applyNumberFormat="1" applyFont="1" applyFill="1" applyBorder="1" applyAlignment="1">
      <alignment horizontal="center" vertical="center"/>
      <protection/>
    </xf>
    <xf numFmtId="49" fontId="12" fillId="0" borderId="33" xfId="42" applyNumberFormat="1" applyFont="1" applyFill="1" applyBorder="1" applyAlignment="1">
      <alignment horizontal="center" vertical="center"/>
      <protection/>
    </xf>
    <xf numFmtId="0" fontId="14" fillId="0" borderId="38" xfId="42" applyFont="1" applyFill="1" applyBorder="1" applyAlignment="1">
      <alignment horizontal="left" vertical="center" wrapText="1"/>
      <protection/>
    </xf>
    <xf numFmtId="0" fontId="3" fillId="0" borderId="36" xfId="42" applyFont="1" applyFill="1" applyBorder="1" applyAlignment="1">
      <alignment horizontal="center" vertical="center" wrapText="1"/>
      <protection/>
    </xf>
    <xf numFmtId="49" fontId="3" fillId="0" borderId="36" xfId="42" applyNumberFormat="1" applyFont="1" applyFill="1" applyBorder="1" applyAlignment="1">
      <alignment horizontal="center" vertical="center" wrapText="1"/>
      <protection/>
    </xf>
    <xf numFmtId="0" fontId="14" fillId="0" borderId="36" xfId="42" applyFont="1" applyFill="1" applyBorder="1" applyAlignment="1">
      <alignment horizontal="left" vertical="center" indent="2"/>
      <protection/>
    </xf>
    <xf numFmtId="49" fontId="3" fillId="0" borderId="36" xfId="42" applyNumberFormat="1" applyFont="1" applyFill="1" applyBorder="1" applyAlignment="1">
      <alignment horizontal="center" vertical="center"/>
      <protection/>
    </xf>
    <xf numFmtId="164" fontId="12" fillId="0" borderId="40" xfId="42" applyNumberFormat="1" applyFont="1" applyFill="1" applyBorder="1" applyAlignment="1">
      <alignment horizontal="center" vertical="center"/>
      <protection/>
    </xf>
    <xf numFmtId="0" fontId="14" fillId="0" borderId="173" xfId="42" applyFont="1" applyFill="1" applyBorder="1" applyAlignment="1">
      <alignment horizontal="left" vertical="center" wrapText="1"/>
      <protection/>
    </xf>
    <xf numFmtId="0" fontId="3" fillId="0" borderId="33" xfId="42" applyNumberFormat="1" applyFont="1" applyFill="1" applyBorder="1" applyAlignment="1">
      <alignment horizontal="center" vertical="center" textRotation="90" wrapText="1"/>
      <protection/>
    </xf>
    <xf numFmtId="0" fontId="3" fillId="0" borderId="164" xfId="42" applyNumberFormat="1" applyFont="1" applyFill="1" applyBorder="1" applyAlignment="1">
      <alignment horizontal="center" vertical="center" wrapText="1"/>
      <protection/>
    </xf>
    <xf numFmtId="49" fontId="12" fillId="0" borderId="65" xfId="42" applyNumberFormat="1" applyFont="1" applyFill="1" applyBorder="1" applyAlignment="1">
      <alignment horizontal="center" vertical="center"/>
      <protection/>
    </xf>
    <xf numFmtId="0" fontId="14" fillId="0" borderId="0" xfId="42" applyFont="1" applyFill="1" applyBorder="1" applyAlignment="1">
      <alignment vertical="center" wrapText="1"/>
      <protection/>
    </xf>
    <xf numFmtId="0" fontId="12" fillId="0" borderId="26" xfId="42" applyFont="1" applyFill="1" applyBorder="1" applyAlignment="1">
      <alignment horizontal="center" vertical="center"/>
      <protection/>
    </xf>
    <xf numFmtId="164" fontId="14" fillId="0" borderId="26" xfId="42" applyNumberFormat="1" applyFont="1" applyFill="1" applyBorder="1" applyAlignment="1">
      <alignment horizontal="center" vertical="center"/>
      <protection/>
    </xf>
    <xf numFmtId="164" fontId="12" fillId="0" borderId="36" xfId="42" applyNumberFormat="1" applyFont="1" applyFill="1" applyBorder="1" applyAlignment="1">
      <alignment horizontal="center" vertical="center"/>
      <protection/>
    </xf>
    <xf numFmtId="0" fontId="14" fillId="0" borderId="123" xfId="42" applyFont="1" applyFill="1" applyBorder="1" applyAlignment="1">
      <alignment horizontal="left" vertical="center" wrapText="1"/>
      <protection/>
    </xf>
    <xf numFmtId="164" fontId="14" fillId="0" borderId="183" xfId="42" applyNumberFormat="1" applyFont="1" applyFill="1" applyBorder="1" applyAlignment="1">
      <alignment horizontal="center" vertical="center"/>
      <protection/>
    </xf>
    <xf numFmtId="0" fontId="14" fillId="0" borderId="102" xfId="42" applyFont="1" applyFill="1" applyBorder="1" applyAlignment="1">
      <alignment vertical="center" wrapText="1"/>
      <protection/>
    </xf>
    <xf numFmtId="0" fontId="12" fillId="0" borderId="73" xfId="42" applyFont="1" applyFill="1" applyBorder="1" applyAlignment="1">
      <alignment horizontal="center" vertical="center"/>
      <protection/>
    </xf>
    <xf numFmtId="164" fontId="14" fillId="0" borderId="184" xfId="42" applyNumberFormat="1" applyFont="1" applyFill="1" applyBorder="1" applyAlignment="1">
      <alignment horizontal="center" vertical="center"/>
      <protection/>
    </xf>
    <xf numFmtId="0" fontId="14" fillId="0" borderId="96" xfId="42" applyFont="1" applyFill="1" applyBorder="1" applyAlignment="1">
      <alignment vertical="center" wrapText="1"/>
      <protection/>
    </xf>
    <xf numFmtId="0" fontId="3" fillId="0" borderId="55" xfId="42" applyFont="1" applyFill="1" applyBorder="1" applyAlignment="1">
      <alignment horizontal="center" vertical="center" wrapText="1"/>
      <protection/>
    </xf>
    <xf numFmtId="0" fontId="6" fillId="0" borderId="91" xfId="42" applyFont="1" applyFill="1" applyBorder="1" applyAlignment="1">
      <alignment horizontal="right" vertical="center"/>
      <protection/>
    </xf>
    <xf numFmtId="164" fontId="12" fillId="0" borderId="28" xfId="42" applyNumberFormat="1" applyFont="1" applyFill="1" applyBorder="1" applyAlignment="1">
      <alignment horizontal="center" vertical="center"/>
      <protection/>
    </xf>
    <xf numFmtId="164" fontId="12" fillId="0" borderId="89" xfId="42" applyNumberFormat="1" applyFont="1" applyFill="1" applyBorder="1" applyAlignment="1">
      <alignment horizontal="center" vertical="center"/>
      <protection/>
    </xf>
    <xf numFmtId="164" fontId="12" fillId="0" borderId="29" xfId="42" applyNumberFormat="1" applyFont="1" applyFill="1" applyBorder="1" applyAlignment="1">
      <alignment horizontal="center" vertical="center"/>
      <protection/>
    </xf>
    <xf numFmtId="164" fontId="12" fillId="0" borderId="90" xfId="42" applyNumberFormat="1" applyFont="1" applyFill="1" applyBorder="1" applyAlignment="1">
      <alignment horizontal="center" vertical="center"/>
      <protection/>
    </xf>
    <xf numFmtId="164" fontId="12" fillId="0" borderId="91" xfId="42" applyNumberFormat="1" applyFont="1" applyFill="1" applyBorder="1" applyAlignment="1">
      <alignment horizontal="center" vertical="center"/>
      <protection/>
    </xf>
    <xf numFmtId="49" fontId="12" fillId="35" borderId="76" xfId="42" applyNumberFormat="1" applyFont="1" applyFill="1" applyBorder="1" applyAlignment="1">
      <alignment horizontal="center" vertical="center"/>
      <protection/>
    </xf>
    <xf numFmtId="49" fontId="12" fillId="36" borderId="77" xfId="42" applyNumberFormat="1" applyFont="1" applyFill="1" applyBorder="1" applyAlignment="1">
      <alignment horizontal="center" vertical="center"/>
      <protection/>
    </xf>
    <xf numFmtId="49" fontId="12" fillId="36" borderId="112" xfId="42" applyNumberFormat="1" applyFont="1" applyFill="1" applyBorder="1" applyAlignment="1">
      <alignment horizontal="right" vertical="center"/>
      <protection/>
    </xf>
    <xf numFmtId="49" fontId="12" fillId="36" borderId="80" xfId="42" applyNumberFormat="1" applyFont="1" applyFill="1" applyBorder="1" applyAlignment="1">
      <alignment horizontal="right" vertical="center"/>
      <protection/>
    </xf>
    <xf numFmtId="164" fontId="12" fillId="36" borderId="185" xfId="42" applyNumberFormat="1" applyFont="1" applyFill="1" applyBorder="1" applyAlignment="1">
      <alignment horizontal="center" vertical="center"/>
      <protection/>
    </xf>
    <xf numFmtId="0" fontId="3" fillId="0" borderId="81" xfId="42" applyFont="1" applyFill="1" applyBorder="1" applyAlignment="1">
      <alignment horizontal="center" vertical="center" wrapText="1"/>
      <protection/>
    </xf>
    <xf numFmtId="49" fontId="12" fillId="36" borderId="79" xfId="42" applyNumberFormat="1" applyFont="1" applyFill="1" applyBorder="1" applyAlignment="1">
      <alignment horizontal="center" vertical="center"/>
      <protection/>
    </xf>
    <xf numFmtId="0" fontId="12" fillId="36" borderId="112" xfId="42" applyFont="1" applyFill="1" applyBorder="1" applyAlignment="1">
      <alignment horizontal="left" vertical="center" wrapText="1"/>
      <protection/>
    </xf>
    <xf numFmtId="0" fontId="12" fillId="36" borderId="80" xfId="42" applyFont="1" applyFill="1" applyBorder="1" applyAlignment="1">
      <alignment horizontal="left" vertical="center" wrapText="1"/>
      <protection/>
    </xf>
    <xf numFmtId="0" fontId="12" fillId="0" borderId="81" xfId="42" applyFont="1" applyFill="1" applyBorder="1" applyAlignment="1">
      <alignment horizontal="left" vertical="center" wrapText="1"/>
      <protection/>
    </xf>
    <xf numFmtId="49" fontId="12" fillId="0" borderId="54" xfId="42" applyNumberFormat="1" applyFont="1" applyFill="1" applyBorder="1" applyAlignment="1">
      <alignment horizontal="left" vertical="center"/>
      <protection/>
    </xf>
    <xf numFmtId="49" fontId="12" fillId="0" borderId="53" xfId="42" applyNumberFormat="1" applyFont="1" applyFill="1" applyBorder="1" applyAlignment="1">
      <alignment horizontal="left" vertical="center"/>
      <protection/>
    </xf>
    <xf numFmtId="2" fontId="14" fillId="0" borderId="13" xfId="42" applyNumberFormat="1" applyFont="1" applyFill="1" applyBorder="1" applyAlignment="1">
      <alignment horizontal="left" vertical="center" wrapText="1"/>
      <protection/>
    </xf>
    <xf numFmtId="2" fontId="14" fillId="0" borderId="14" xfId="42" applyNumberFormat="1" applyFont="1" applyFill="1" applyBorder="1" applyAlignment="1">
      <alignment horizontal="left" vertical="center" wrapText="1"/>
      <protection/>
    </xf>
    <xf numFmtId="2" fontId="14" fillId="0" borderId="19" xfId="42" applyNumberFormat="1" applyFont="1" applyFill="1" applyBorder="1" applyAlignment="1">
      <alignment horizontal="left" vertical="center" wrapText="1"/>
      <protection/>
    </xf>
    <xf numFmtId="2" fontId="14" fillId="0" borderId="18" xfId="42" applyNumberFormat="1" applyFont="1" applyFill="1" applyBorder="1" applyAlignment="1">
      <alignment horizontal="center" vertical="center" wrapText="1"/>
      <protection/>
    </xf>
    <xf numFmtId="2" fontId="14" fillId="0" borderId="14" xfId="42" applyNumberFormat="1" applyFont="1" applyFill="1" applyBorder="1" applyAlignment="1">
      <alignment horizontal="center" vertical="center" wrapText="1"/>
      <protection/>
    </xf>
    <xf numFmtId="2" fontId="14" fillId="0" borderId="186" xfId="42" applyNumberFormat="1" applyFont="1" applyFill="1" applyBorder="1" applyAlignment="1">
      <alignment horizontal="left" vertical="center" wrapText="1"/>
      <protection/>
    </xf>
    <xf numFmtId="178" fontId="14" fillId="0" borderId="18" xfId="42" applyNumberFormat="1" applyFont="1" applyFill="1" applyBorder="1" applyAlignment="1">
      <alignment horizontal="left" vertical="center" wrapText="1"/>
      <protection/>
    </xf>
    <xf numFmtId="178" fontId="14" fillId="0" borderId="14" xfId="42" applyNumberFormat="1" applyFont="1" applyFill="1" applyBorder="1" applyAlignment="1">
      <alignment horizontal="left" vertical="center" wrapText="1"/>
      <protection/>
    </xf>
    <xf numFmtId="178" fontId="14" fillId="0" borderId="15" xfId="42" applyNumberFormat="1" applyFont="1" applyFill="1" applyBorder="1" applyAlignment="1">
      <alignment horizontal="left" vertical="center" wrapText="1"/>
      <protection/>
    </xf>
    <xf numFmtId="49" fontId="12" fillId="0" borderId="62" xfId="42" applyNumberFormat="1" applyFont="1" applyFill="1" applyBorder="1" applyAlignment="1">
      <alignment horizontal="left" vertical="center"/>
      <protection/>
    </xf>
    <xf numFmtId="49" fontId="12" fillId="0" borderId="64" xfId="42" applyNumberFormat="1" applyFont="1" applyFill="1" applyBorder="1" applyAlignment="1">
      <alignment horizontal="left" vertical="center"/>
      <protection/>
    </xf>
    <xf numFmtId="2" fontId="14" fillId="0" borderId="88" xfId="42" applyNumberFormat="1" applyFont="1" applyFill="1" applyBorder="1" applyAlignment="1">
      <alignment horizontal="left" vertical="center" wrapText="1"/>
      <protection/>
    </xf>
    <xf numFmtId="2" fontId="14" fillId="0" borderId="62" xfId="42" applyNumberFormat="1" applyFont="1" applyFill="1" applyBorder="1" applyAlignment="1">
      <alignment horizontal="left" vertical="center" wrapText="1"/>
      <protection/>
    </xf>
    <xf numFmtId="2" fontId="14" fillId="0" borderId="11" xfId="42" applyNumberFormat="1" applyFont="1" applyFill="1" applyBorder="1" applyAlignment="1">
      <alignment horizontal="left" vertical="center" wrapText="1"/>
      <protection/>
    </xf>
    <xf numFmtId="2" fontId="14" fillId="0" borderId="88" xfId="42" applyNumberFormat="1" applyFont="1" applyFill="1" applyBorder="1" applyAlignment="1">
      <alignment horizontal="center" vertical="center" wrapText="1"/>
      <protection/>
    </xf>
    <xf numFmtId="2" fontId="14" fillId="0" borderId="62" xfId="42" applyNumberFormat="1" applyFont="1" applyFill="1" applyBorder="1" applyAlignment="1">
      <alignment horizontal="center" vertical="center" wrapText="1"/>
      <protection/>
    </xf>
    <xf numFmtId="2" fontId="14" fillId="0" borderId="184" xfId="42" applyNumberFormat="1" applyFont="1" applyFill="1" applyBorder="1" applyAlignment="1">
      <alignment horizontal="left" vertical="center" wrapText="1"/>
      <protection/>
    </xf>
    <xf numFmtId="178" fontId="14" fillId="0" borderId="88" xfId="42" applyNumberFormat="1" applyFont="1" applyFill="1" applyBorder="1" applyAlignment="1">
      <alignment horizontal="left" vertical="center" wrapText="1"/>
      <protection/>
    </xf>
    <xf numFmtId="178" fontId="14" fillId="0" borderId="62" xfId="42" applyNumberFormat="1" applyFont="1" applyFill="1" applyBorder="1" applyAlignment="1">
      <alignment horizontal="left" vertical="center" wrapText="1"/>
      <protection/>
    </xf>
    <xf numFmtId="178" fontId="14" fillId="0" borderId="64" xfId="42" applyNumberFormat="1" applyFont="1" applyFill="1" applyBorder="1" applyAlignment="1">
      <alignment horizontal="left" vertical="center" wrapText="1"/>
      <protection/>
    </xf>
    <xf numFmtId="2" fontId="14" fillId="0" borderId="26" xfId="42" applyNumberFormat="1" applyFont="1" applyFill="1" applyBorder="1" applyAlignment="1">
      <alignment horizontal="left" vertical="center" wrapText="1"/>
      <protection/>
    </xf>
    <xf numFmtId="164" fontId="12" fillId="0" borderId="187" xfId="42" applyNumberFormat="1" applyFont="1" applyFill="1" applyBorder="1" applyAlignment="1">
      <alignment horizontal="center" vertical="center"/>
      <protection/>
    </xf>
    <xf numFmtId="0" fontId="0" fillId="0" borderId="39" xfId="42" applyBorder="1" applyAlignment="1">
      <alignment horizontal="left" vertical="center" wrapText="1"/>
      <protection/>
    </xf>
    <xf numFmtId="49" fontId="12" fillId="0" borderId="52" xfId="42" applyNumberFormat="1" applyFont="1" applyFill="1" applyBorder="1" applyAlignment="1">
      <alignment horizontal="right" vertical="center"/>
      <protection/>
    </xf>
    <xf numFmtId="164" fontId="14" fillId="0" borderId="188" xfId="42" applyNumberFormat="1" applyFont="1" applyFill="1" applyBorder="1" applyAlignment="1">
      <alignment horizontal="center" vertical="center"/>
      <protection/>
    </xf>
    <xf numFmtId="164" fontId="14" fillId="0" borderId="189" xfId="42" applyNumberFormat="1" applyFont="1" applyFill="1" applyBorder="1" applyAlignment="1">
      <alignment horizontal="center" vertical="center"/>
      <protection/>
    </xf>
    <xf numFmtId="164" fontId="14" fillId="0" borderId="15" xfId="42" applyNumberFormat="1" applyFont="1" applyFill="1" applyBorder="1" applyAlignment="1">
      <alignment horizontal="center" vertical="center"/>
      <protection/>
    </xf>
    <xf numFmtId="0" fontId="14" fillId="0" borderId="21" xfId="42" applyFont="1" applyFill="1" applyBorder="1" applyAlignment="1">
      <alignment vertical="center" wrapText="1"/>
      <protection/>
    </xf>
    <xf numFmtId="0" fontId="3" fillId="0" borderId="70" xfId="42" applyFont="1" applyFill="1" applyBorder="1" applyAlignment="1">
      <alignment horizontal="center" vertical="center" wrapText="1"/>
      <protection/>
    </xf>
    <xf numFmtId="0" fontId="3" fillId="0" borderId="44" xfId="42" applyFont="1" applyFill="1" applyBorder="1" applyAlignment="1">
      <alignment horizontal="center" vertical="center" wrapText="1"/>
      <protection/>
    </xf>
    <xf numFmtId="164" fontId="14" fillId="0" borderId="162" xfId="42" applyNumberFormat="1" applyFont="1" applyFill="1" applyBorder="1" applyAlignment="1">
      <alignment horizontal="center" vertical="center"/>
      <protection/>
    </xf>
    <xf numFmtId="164" fontId="14" fillId="0" borderId="190" xfId="42" applyNumberFormat="1" applyFont="1" applyFill="1" applyBorder="1" applyAlignment="1">
      <alignment horizontal="center" vertical="center"/>
      <protection/>
    </xf>
    <xf numFmtId="164" fontId="12" fillId="0" borderId="111" xfId="42" applyNumberFormat="1" applyFont="1" applyFill="1" applyBorder="1" applyAlignment="1">
      <alignment horizontal="center" vertical="center"/>
      <protection/>
    </xf>
    <xf numFmtId="49" fontId="14" fillId="0" borderId="53" xfId="42" applyNumberFormat="1" applyFont="1" applyFill="1" applyBorder="1" applyAlignment="1">
      <alignment horizontal="left" vertical="center" wrapText="1"/>
      <protection/>
    </xf>
    <xf numFmtId="49" fontId="12" fillId="0" borderId="94" xfId="42" applyNumberFormat="1" applyFont="1" applyFill="1" applyBorder="1" applyAlignment="1">
      <alignment horizontal="right" vertical="center"/>
      <protection/>
    </xf>
    <xf numFmtId="49" fontId="12" fillId="0" borderId="96" xfId="42" applyNumberFormat="1" applyFont="1" applyFill="1" applyBorder="1" applyAlignment="1">
      <alignment horizontal="right" vertical="center"/>
      <protection/>
    </xf>
    <xf numFmtId="164" fontId="15" fillId="0" borderId="189" xfId="42" applyNumberFormat="1" applyFont="1" applyFill="1" applyBorder="1" applyAlignment="1">
      <alignment horizontal="center" vertical="center"/>
      <protection/>
    </xf>
    <xf numFmtId="49" fontId="14" fillId="0" borderId="64" xfId="42" applyNumberFormat="1" applyFont="1" applyFill="1" applyBorder="1" applyAlignment="1">
      <alignment horizontal="left" vertical="center" wrapText="1"/>
      <protection/>
    </xf>
    <xf numFmtId="49" fontId="12" fillId="0" borderId="84" xfId="42" applyNumberFormat="1" applyFont="1" applyFill="1" applyBorder="1" applyAlignment="1">
      <alignment horizontal="right" vertical="center"/>
      <protection/>
    </xf>
    <xf numFmtId="49" fontId="12" fillId="0" borderId="102" xfId="42" applyNumberFormat="1" applyFont="1" applyFill="1" applyBorder="1" applyAlignment="1">
      <alignment horizontal="right" vertical="center"/>
      <protection/>
    </xf>
    <xf numFmtId="164" fontId="15" fillId="0" borderId="190" xfId="42" applyNumberFormat="1" applyFont="1" applyFill="1" applyBorder="1" applyAlignment="1">
      <alignment horizontal="center" vertical="center"/>
      <protection/>
    </xf>
    <xf numFmtId="49" fontId="14" fillId="0" borderId="75" xfId="42" applyNumberFormat="1" applyFont="1" applyFill="1" applyBorder="1" applyAlignment="1">
      <alignment horizontal="left" vertical="center" wrapText="1"/>
      <protection/>
    </xf>
    <xf numFmtId="0" fontId="14" fillId="0" borderId="108" xfId="42" applyFont="1" applyFill="1" applyBorder="1" applyAlignment="1">
      <alignment horizontal="left" vertical="center" indent="2"/>
      <protection/>
    </xf>
    <xf numFmtId="49" fontId="3" fillId="0" borderId="103" xfId="42" applyNumberFormat="1" applyFont="1" applyFill="1" applyBorder="1" applyAlignment="1">
      <alignment horizontal="center" vertical="center"/>
      <protection/>
    </xf>
    <xf numFmtId="164" fontId="12" fillId="0" borderId="133" xfId="42" applyNumberFormat="1" applyFont="1" applyFill="1" applyBorder="1" applyAlignment="1">
      <alignment horizontal="center" vertical="center"/>
      <protection/>
    </xf>
    <xf numFmtId="164" fontId="12" fillId="0" borderId="114" xfId="42" applyNumberFormat="1" applyFont="1" applyFill="1" applyBorder="1" applyAlignment="1">
      <alignment horizontal="center" vertical="center"/>
      <protection/>
    </xf>
    <xf numFmtId="164" fontId="12" fillId="0" borderId="58" xfId="42" applyNumberFormat="1" applyFont="1" applyFill="1" applyBorder="1" applyAlignment="1">
      <alignment horizontal="center" vertical="center"/>
      <protection/>
    </xf>
    <xf numFmtId="164" fontId="20" fillId="0" borderId="169" xfId="42" applyNumberFormat="1" applyFont="1" applyFill="1" applyBorder="1" applyAlignment="1">
      <alignment horizontal="center" vertical="center"/>
      <protection/>
    </xf>
    <xf numFmtId="164" fontId="20" fillId="0" borderId="114" xfId="42" applyNumberFormat="1" applyFont="1" applyFill="1" applyBorder="1" applyAlignment="1">
      <alignment horizontal="center" vertical="center"/>
      <protection/>
    </xf>
    <xf numFmtId="49" fontId="12" fillId="0" borderId="16" xfId="42" applyNumberFormat="1" applyFont="1" applyFill="1" applyBorder="1" applyAlignment="1">
      <alignment horizontal="center" vertical="center"/>
      <protection/>
    </xf>
    <xf numFmtId="49" fontId="12" fillId="0" borderId="96" xfId="42" applyNumberFormat="1" applyFont="1" applyFill="1" applyBorder="1" applyAlignment="1">
      <alignment horizontal="center" vertical="center"/>
      <protection/>
    </xf>
    <xf numFmtId="164" fontId="14" fillId="0" borderId="66" xfId="42" applyNumberFormat="1" applyFont="1" applyFill="1" applyBorder="1" applyAlignment="1">
      <alignment horizontal="center" vertical="center"/>
      <protection/>
    </xf>
    <xf numFmtId="164" fontId="14" fillId="0" borderId="191" xfId="42" applyNumberFormat="1" applyFont="1" applyFill="1" applyBorder="1" applyAlignment="1">
      <alignment horizontal="center" vertical="center"/>
      <protection/>
    </xf>
    <xf numFmtId="164" fontId="14" fillId="0" borderId="132" xfId="42" applyNumberFormat="1" applyFont="1" applyFill="1" applyBorder="1" applyAlignment="1">
      <alignment horizontal="center" vertical="center"/>
      <protection/>
    </xf>
    <xf numFmtId="164" fontId="15" fillId="0" borderId="192" xfId="42" applyNumberFormat="1" applyFont="1" applyFill="1" applyBorder="1" applyAlignment="1">
      <alignment horizontal="center" vertical="center"/>
      <protection/>
    </xf>
    <xf numFmtId="164" fontId="14" fillId="0" borderId="73" xfId="42" applyNumberFormat="1" applyFont="1" applyFill="1" applyBorder="1" applyAlignment="1">
      <alignment horizontal="center" vertical="center"/>
      <protection/>
    </xf>
    <xf numFmtId="0" fontId="14" fillId="0" borderId="88" xfId="42" applyFont="1" applyFill="1" applyBorder="1" applyAlignment="1">
      <alignment vertical="center" wrapText="1"/>
      <protection/>
    </xf>
    <xf numFmtId="0" fontId="3" fillId="0" borderId="43" xfId="42" applyFont="1" applyFill="1" applyBorder="1" applyAlignment="1">
      <alignment horizontal="center" vertical="center" wrapText="1"/>
      <protection/>
    </xf>
    <xf numFmtId="0" fontId="3" fillId="0" borderId="74" xfId="42" applyFont="1" applyFill="1" applyBorder="1" applyAlignment="1">
      <alignment horizontal="center" vertical="center" wrapText="1"/>
      <protection/>
    </xf>
    <xf numFmtId="49" fontId="12" fillId="0" borderId="35" xfId="42" applyNumberFormat="1" applyFont="1" applyFill="1" applyBorder="1" applyAlignment="1">
      <alignment horizontal="center" vertical="center"/>
      <protection/>
    </xf>
    <xf numFmtId="49" fontId="12" fillId="0" borderId="103" xfId="42" applyNumberFormat="1" applyFont="1" applyFill="1" applyBorder="1" applyAlignment="1">
      <alignment horizontal="center" vertical="center"/>
      <protection/>
    </xf>
    <xf numFmtId="164" fontId="12" fillId="0" borderId="169" xfId="42" applyNumberFormat="1" applyFont="1" applyFill="1" applyBorder="1" applyAlignment="1">
      <alignment horizontal="center" vertical="center"/>
      <protection/>
    </xf>
    <xf numFmtId="164" fontId="12" fillId="0" borderId="193" xfId="42" applyNumberFormat="1" applyFont="1" applyFill="1" applyBorder="1" applyAlignment="1">
      <alignment horizontal="center" vertical="center"/>
      <protection/>
    </xf>
    <xf numFmtId="0" fontId="3" fillId="0" borderId="71" xfId="42" applyFont="1" applyFill="1" applyBorder="1" applyAlignment="1">
      <alignment horizontal="center" vertical="center" wrapText="1"/>
      <protection/>
    </xf>
    <xf numFmtId="0" fontId="3" fillId="0" borderId="93" xfId="42" applyFont="1" applyFill="1" applyBorder="1" applyAlignment="1">
      <alignment horizontal="center" vertical="center" wrapText="1"/>
      <protection/>
    </xf>
    <xf numFmtId="0" fontId="3" fillId="0" borderId="38" xfId="42" applyFont="1" applyFill="1" applyBorder="1" applyAlignment="1">
      <alignment horizontal="center" vertical="center" wrapText="1"/>
      <protection/>
    </xf>
    <xf numFmtId="49" fontId="27" fillId="35" borderId="39" xfId="42" applyNumberFormat="1" applyFont="1" applyFill="1" applyBorder="1" applyAlignment="1">
      <alignment vertical="center"/>
      <protection/>
    </xf>
    <xf numFmtId="49" fontId="27" fillId="36" borderId="71" xfId="42" applyNumberFormat="1" applyFont="1" applyFill="1" applyBorder="1" applyAlignment="1">
      <alignment vertical="center"/>
      <protection/>
    </xf>
    <xf numFmtId="2" fontId="0" fillId="36" borderId="71" xfId="42" applyNumberFormat="1" applyFill="1" applyBorder="1" applyAlignment="1">
      <alignment vertical="center"/>
      <protection/>
    </xf>
    <xf numFmtId="0" fontId="0" fillId="36" borderId="75" xfId="42" applyFill="1" applyBorder="1" applyAlignment="1">
      <alignment vertical="center"/>
      <protection/>
    </xf>
    <xf numFmtId="0" fontId="6" fillId="36" borderId="112" xfId="42" applyFont="1" applyFill="1" applyBorder="1" applyAlignment="1">
      <alignment horizontal="right" vertical="center" shrinkToFit="1"/>
      <protection/>
    </xf>
    <xf numFmtId="0" fontId="0" fillId="36" borderId="80" xfId="42" applyFill="1" applyBorder="1" applyAlignment="1">
      <alignment vertical="center" shrinkToFit="1"/>
      <protection/>
    </xf>
    <xf numFmtId="0" fontId="0" fillId="36" borderId="81" xfId="42" applyFill="1" applyBorder="1" applyAlignment="1">
      <alignment vertical="center" shrinkToFit="1"/>
      <protection/>
    </xf>
    <xf numFmtId="164" fontId="12" fillId="36" borderId="123" xfId="42" applyNumberFormat="1" applyFont="1" applyFill="1" applyBorder="1" applyAlignment="1">
      <alignment horizontal="center" vertical="center"/>
      <protection/>
    </xf>
    <xf numFmtId="164" fontId="12" fillId="36" borderId="33" xfId="42" applyNumberFormat="1" applyFont="1" applyFill="1" applyBorder="1" applyAlignment="1">
      <alignment horizontal="center" vertical="center"/>
      <protection/>
    </xf>
    <xf numFmtId="164" fontId="12" fillId="36" borderId="41" xfId="42" applyNumberFormat="1" applyFont="1" applyFill="1" applyBorder="1" applyAlignment="1">
      <alignment horizontal="center" vertical="center"/>
      <protection/>
    </xf>
    <xf numFmtId="2" fontId="12" fillId="36" borderId="123" xfId="42" applyNumberFormat="1" applyFont="1" applyFill="1" applyBorder="1" applyAlignment="1">
      <alignment horizontal="center" vertical="center"/>
      <protection/>
    </xf>
    <xf numFmtId="2" fontId="12" fillId="36" borderId="33" xfId="42" applyNumberFormat="1" applyFont="1" applyFill="1" applyBorder="1" applyAlignment="1">
      <alignment horizontal="center" vertical="center"/>
      <protection/>
    </xf>
    <xf numFmtId="164" fontId="12" fillId="36" borderId="36" xfId="42" applyNumberFormat="1" applyFont="1" applyFill="1" applyBorder="1" applyAlignment="1">
      <alignment horizontal="center" vertical="center"/>
      <protection/>
    </xf>
    <xf numFmtId="0" fontId="14" fillId="36" borderId="123" xfId="42" applyFont="1" applyFill="1" applyBorder="1" applyAlignment="1">
      <alignment horizontal="left" vertical="center" wrapText="1"/>
      <protection/>
    </xf>
    <xf numFmtId="0" fontId="3" fillId="36" borderId="33" xfId="42" applyNumberFormat="1" applyFont="1" applyFill="1" applyBorder="1" applyAlignment="1">
      <alignment horizontal="center" vertical="center"/>
      <protection/>
    </xf>
    <xf numFmtId="0" fontId="3" fillId="36" borderId="41" xfId="42" applyNumberFormat="1" applyFont="1" applyFill="1" applyBorder="1" applyAlignment="1">
      <alignment horizontal="center" vertical="center"/>
      <protection/>
    </xf>
    <xf numFmtId="49" fontId="20" fillId="35" borderId="76" xfId="42" applyNumberFormat="1" applyFont="1" applyFill="1" applyBorder="1" applyAlignment="1">
      <alignment vertical="center"/>
      <protection/>
    </xf>
    <xf numFmtId="49" fontId="20" fillId="35" borderId="77" xfId="42" applyNumberFormat="1" applyFont="1" applyFill="1" applyBorder="1" applyAlignment="1">
      <alignment vertical="center"/>
      <protection/>
    </xf>
    <xf numFmtId="49" fontId="28" fillId="35" borderId="77" xfId="42" applyNumberFormat="1" applyFont="1" applyFill="1" applyBorder="1" applyAlignment="1">
      <alignment vertical="center"/>
      <protection/>
    </xf>
    <xf numFmtId="49" fontId="28" fillId="35" borderId="112" xfId="42" applyNumberFormat="1" applyFont="1" applyFill="1" applyBorder="1" applyAlignment="1">
      <alignment vertical="center"/>
      <protection/>
    </xf>
    <xf numFmtId="49" fontId="12" fillId="35" borderId="112" xfId="42" applyNumberFormat="1" applyFont="1" applyFill="1" applyBorder="1" applyAlignment="1">
      <alignment horizontal="right" vertical="center" shrinkToFit="1"/>
      <protection/>
    </xf>
    <xf numFmtId="0" fontId="0" fillId="35" borderId="80" xfId="42" applyFill="1" applyBorder="1" applyAlignment="1">
      <alignment vertical="center" shrinkToFit="1"/>
      <protection/>
    </xf>
    <xf numFmtId="0" fontId="0" fillId="35" borderId="81" xfId="42" applyFill="1" applyBorder="1" applyAlignment="1">
      <alignment vertical="center" shrinkToFit="1"/>
      <protection/>
    </xf>
    <xf numFmtId="164" fontId="12" fillId="35" borderId="79" xfId="42" applyNumberFormat="1" applyFont="1" applyFill="1" applyBorder="1" applyAlignment="1">
      <alignment horizontal="center" vertical="center"/>
      <protection/>
    </xf>
    <xf numFmtId="164" fontId="12" fillId="35" borderId="77" xfId="42" applyNumberFormat="1" applyFont="1" applyFill="1" applyBorder="1" applyAlignment="1">
      <alignment horizontal="center" vertical="center"/>
      <protection/>
    </xf>
    <xf numFmtId="164" fontId="12" fillId="35" borderId="78" xfId="42" applyNumberFormat="1" applyFont="1" applyFill="1" applyBorder="1" applyAlignment="1">
      <alignment horizontal="center" vertical="center"/>
      <protection/>
    </xf>
    <xf numFmtId="2" fontId="12" fillId="35" borderId="79" xfId="42" applyNumberFormat="1" applyFont="1" applyFill="1" applyBorder="1" applyAlignment="1">
      <alignment horizontal="center" vertical="center"/>
      <protection/>
    </xf>
    <xf numFmtId="0" fontId="14" fillId="35" borderId="79" xfId="42" applyFont="1" applyFill="1" applyBorder="1" applyAlignment="1">
      <alignment horizontal="left" vertical="center" wrapText="1"/>
      <protection/>
    </xf>
    <xf numFmtId="0" fontId="3" fillId="35" borderId="77" xfId="42" applyNumberFormat="1" applyFont="1" applyFill="1" applyBorder="1" applyAlignment="1">
      <alignment horizontal="center" vertical="center"/>
      <protection/>
    </xf>
    <xf numFmtId="0" fontId="3" fillId="35" borderId="78" xfId="42" applyNumberFormat="1" applyFont="1" applyFill="1" applyBorder="1" applyAlignment="1">
      <alignment horizontal="center" vertical="center"/>
      <protection/>
    </xf>
    <xf numFmtId="49" fontId="20" fillId="38" borderId="148" xfId="42" applyNumberFormat="1" applyFont="1" applyFill="1" applyBorder="1" applyAlignment="1">
      <alignment horizontal="right" vertical="top"/>
      <protection/>
    </xf>
    <xf numFmtId="49" fontId="20" fillId="38" borderId="129" xfId="42" applyNumberFormat="1" applyFont="1" applyFill="1" applyBorder="1" applyAlignment="1">
      <alignment horizontal="right" vertical="top"/>
      <protection/>
    </xf>
    <xf numFmtId="49" fontId="20" fillId="38" borderId="130" xfId="42" applyNumberFormat="1" applyFont="1" applyFill="1" applyBorder="1" applyAlignment="1">
      <alignment horizontal="right" vertical="top"/>
      <protection/>
    </xf>
    <xf numFmtId="164" fontId="20" fillId="38" borderId="138" xfId="42" applyNumberFormat="1" applyFont="1" applyFill="1" applyBorder="1" applyAlignment="1">
      <alignment horizontal="center" vertical="top"/>
      <protection/>
    </xf>
    <xf numFmtId="164" fontId="20" fillId="38" borderId="116" xfId="42" applyNumberFormat="1" applyFont="1" applyFill="1" applyBorder="1" applyAlignment="1">
      <alignment horizontal="center" vertical="top"/>
      <protection/>
    </xf>
    <xf numFmtId="0" fontId="19" fillId="38" borderId="129" xfId="42" applyFont="1" applyFill="1" applyBorder="1" applyAlignment="1">
      <alignment horizontal="center" vertical="top"/>
      <protection/>
    </xf>
    <xf numFmtId="0" fontId="19" fillId="38" borderId="130" xfId="42" applyFont="1" applyFill="1" applyBorder="1" applyAlignment="1">
      <alignment horizontal="center" vertical="top"/>
      <protection/>
    </xf>
    <xf numFmtId="49" fontId="12" fillId="0" borderId="109" xfId="42" applyNumberFormat="1" applyFont="1" applyFill="1" applyBorder="1" applyAlignment="1">
      <alignment horizontal="right" vertical="top"/>
      <protection/>
    </xf>
    <xf numFmtId="49" fontId="12" fillId="0" borderId="80" xfId="42" applyNumberFormat="1" applyFont="1" applyFill="1" applyBorder="1" applyAlignment="1">
      <alignment horizontal="right" vertical="top"/>
      <protection/>
    </xf>
    <xf numFmtId="49" fontId="12" fillId="0" borderId="81" xfId="42" applyNumberFormat="1" applyFont="1" applyFill="1" applyBorder="1" applyAlignment="1">
      <alignment horizontal="right" vertical="top"/>
      <protection/>
    </xf>
    <xf numFmtId="164" fontId="12" fillId="0" borderId="96" xfId="42" applyNumberFormat="1" applyFont="1" applyFill="1" applyBorder="1" applyAlignment="1">
      <alignment vertical="top"/>
      <protection/>
    </xf>
    <xf numFmtId="164" fontId="12" fillId="0" borderId="87" xfId="42" applyNumberFormat="1" applyFont="1" applyFill="1" applyBorder="1" applyAlignment="1">
      <alignment vertical="top"/>
      <protection/>
    </xf>
    <xf numFmtId="164" fontId="12" fillId="0" borderId="124" xfId="42" applyNumberFormat="1" applyFont="1" applyFill="1" applyBorder="1" applyAlignment="1">
      <alignment vertical="top"/>
      <protection/>
    </xf>
    <xf numFmtId="164" fontId="12" fillId="0" borderId="94" xfId="42" applyNumberFormat="1" applyFont="1" applyFill="1" applyBorder="1" applyAlignment="1">
      <alignment vertical="top"/>
      <protection/>
    </xf>
    <xf numFmtId="49" fontId="12" fillId="0" borderId="20" xfId="42" applyNumberFormat="1" applyFont="1" applyFill="1" applyBorder="1" applyAlignment="1">
      <alignment horizontal="right" vertical="top"/>
      <protection/>
    </xf>
    <xf numFmtId="49" fontId="12" fillId="0" borderId="21" xfId="42" applyNumberFormat="1" applyFont="1" applyFill="1" applyBorder="1" applyAlignment="1">
      <alignment horizontal="right" vertical="top"/>
      <protection/>
    </xf>
    <xf numFmtId="164" fontId="12" fillId="38" borderId="194" xfId="42" applyNumberFormat="1" applyFont="1" applyFill="1" applyBorder="1" applyAlignment="1">
      <alignment horizontal="center" vertical="top"/>
      <protection/>
    </xf>
    <xf numFmtId="164" fontId="12" fillId="38" borderId="132" xfId="42" applyNumberFormat="1" applyFont="1" applyFill="1" applyBorder="1" applyAlignment="1">
      <alignment horizontal="center" vertical="top"/>
      <protection/>
    </xf>
    <xf numFmtId="178" fontId="12" fillId="38" borderId="194" xfId="42" applyNumberFormat="1" applyFont="1" applyFill="1" applyBorder="1" applyAlignment="1">
      <alignment horizontal="center" vertical="top"/>
      <protection/>
    </xf>
    <xf numFmtId="178" fontId="12" fillId="38" borderId="178" xfId="42" applyNumberFormat="1" applyFont="1" applyFill="1" applyBorder="1" applyAlignment="1">
      <alignment horizontal="center" vertical="top"/>
      <protection/>
    </xf>
    <xf numFmtId="178" fontId="12" fillId="38" borderId="179" xfId="42" applyNumberFormat="1" applyFont="1" applyFill="1" applyBorder="1" applyAlignment="1">
      <alignment horizontal="center" vertical="top"/>
      <protection/>
    </xf>
    <xf numFmtId="164" fontId="12" fillId="0" borderId="0" xfId="42" applyNumberFormat="1" applyFont="1" applyFill="1" applyBorder="1" applyAlignment="1">
      <alignment horizontal="center" vertical="top"/>
      <protection/>
    </xf>
    <xf numFmtId="164" fontId="12" fillId="0" borderId="84" xfId="42" applyNumberFormat="1" applyFont="1" applyFill="1" applyBorder="1" applyAlignment="1">
      <alignment horizontal="center" vertical="top"/>
      <protection/>
    </xf>
    <xf numFmtId="0" fontId="6" fillId="0" borderId="172" xfId="42" applyFont="1" applyBorder="1" applyAlignment="1">
      <alignment horizontal="right" vertical="top"/>
      <protection/>
    </xf>
    <xf numFmtId="0" fontId="6" fillId="0" borderId="158" xfId="42" applyFont="1" applyBorder="1" applyAlignment="1">
      <alignment horizontal="right" vertical="top"/>
      <protection/>
    </xf>
    <xf numFmtId="164" fontId="12" fillId="38" borderId="195" xfId="42" applyNumberFormat="1" applyFont="1" applyFill="1" applyBorder="1" applyAlignment="1">
      <alignment horizontal="center" vertical="top"/>
      <protection/>
    </xf>
    <xf numFmtId="178" fontId="12" fillId="38" borderId="195" xfId="42" applyNumberFormat="1" applyFont="1" applyFill="1" applyBorder="1" applyAlignment="1">
      <alignment horizontal="center" vertical="top"/>
      <protection/>
    </xf>
    <xf numFmtId="0" fontId="3" fillId="0" borderId="196" xfId="42" applyFont="1" applyBorder="1" applyAlignment="1">
      <alignment horizontal="center" vertical="top"/>
      <protection/>
    </xf>
    <xf numFmtId="0" fontId="3" fillId="0" borderId="43" xfId="42" applyFont="1" applyBorder="1" applyAlignment="1">
      <alignment horizontal="center" vertical="top"/>
      <protection/>
    </xf>
    <xf numFmtId="0" fontId="3" fillId="0" borderId="44" xfId="42" applyFont="1" applyBorder="1" applyAlignment="1">
      <alignment horizontal="center" vertical="top"/>
      <protection/>
    </xf>
    <xf numFmtId="0" fontId="12" fillId="38" borderId="197" xfId="42" applyFont="1" applyFill="1" applyBorder="1" applyAlignment="1">
      <alignment horizontal="center" vertical="top"/>
      <protection/>
    </xf>
    <xf numFmtId="164" fontId="12" fillId="38" borderId="197" xfId="42" applyNumberFormat="1" applyFont="1" applyFill="1" applyBorder="1" applyAlignment="1">
      <alignment horizontal="center" vertical="top"/>
      <protection/>
    </xf>
    <xf numFmtId="178" fontId="12" fillId="38" borderId="197" xfId="42" applyNumberFormat="1" applyFont="1" applyFill="1" applyBorder="1" applyAlignment="1">
      <alignment horizontal="center" vertical="top"/>
      <protection/>
    </xf>
    <xf numFmtId="0" fontId="3" fillId="0" borderId="198" xfId="42" applyFont="1" applyBorder="1" applyAlignment="1">
      <alignment horizontal="center" vertical="top"/>
      <protection/>
    </xf>
    <xf numFmtId="0" fontId="3" fillId="0" borderId="158" xfId="42" applyFont="1" applyBorder="1" applyAlignment="1">
      <alignment horizontal="center" vertical="top"/>
      <protection/>
    </xf>
    <xf numFmtId="0" fontId="3" fillId="0" borderId="159" xfId="42" applyFont="1" applyBorder="1" applyAlignment="1">
      <alignment horizontal="center" vertical="top"/>
      <protection/>
    </xf>
    <xf numFmtId="2" fontId="12" fillId="38" borderId="197" xfId="42" applyNumberFormat="1" applyFont="1" applyFill="1" applyBorder="1" applyAlignment="1">
      <alignment horizontal="center" vertical="top"/>
      <protection/>
    </xf>
    <xf numFmtId="0" fontId="6" fillId="0" borderId="199" xfId="42" applyFont="1" applyBorder="1" applyAlignment="1">
      <alignment horizontal="right" vertical="top"/>
      <protection/>
    </xf>
    <xf numFmtId="0" fontId="6" fillId="0" borderId="152" xfId="42" applyFont="1" applyBorder="1" applyAlignment="1">
      <alignment horizontal="right" vertical="top"/>
      <protection/>
    </xf>
    <xf numFmtId="164" fontId="12" fillId="38" borderId="200" xfId="42" applyNumberFormat="1" applyFont="1" applyFill="1" applyBorder="1" applyAlignment="1">
      <alignment horizontal="center" vertical="top"/>
      <protection/>
    </xf>
    <xf numFmtId="0" fontId="12" fillId="38" borderId="200" xfId="42" applyFont="1" applyFill="1" applyBorder="1" applyAlignment="1">
      <alignment horizontal="center" vertical="top"/>
      <protection/>
    </xf>
    <xf numFmtId="2" fontId="12" fillId="38" borderId="200" xfId="42" applyNumberFormat="1" applyFont="1" applyFill="1" applyBorder="1" applyAlignment="1">
      <alignment horizontal="center" vertical="top"/>
      <protection/>
    </xf>
    <xf numFmtId="178" fontId="12" fillId="38" borderId="200" xfId="42" applyNumberFormat="1" applyFont="1" applyFill="1" applyBorder="1" applyAlignment="1">
      <alignment horizontal="center" vertical="top"/>
      <protection/>
    </xf>
    <xf numFmtId="0" fontId="3" fillId="0" borderId="201" xfId="42" applyFont="1" applyBorder="1" applyAlignment="1">
      <alignment horizontal="center" vertical="top"/>
      <protection/>
    </xf>
    <xf numFmtId="0" fontId="3" fillId="0" borderId="152" xfId="42" applyFont="1" applyBorder="1" applyAlignment="1">
      <alignment horizontal="center" vertical="top"/>
      <protection/>
    </xf>
    <xf numFmtId="0" fontId="3" fillId="0" borderId="154" xfId="42" applyFont="1" applyBorder="1" applyAlignment="1">
      <alignment horizontal="center" vertical="top"/>
      <protection/>
    </xf>
    <xf numFmtId="0" fontId="6" fillId="0" borderId="173" xfId="42" applyFont="1" applyBorder="1" applyAlignment="1">
      <alignment horizontal="right" vertical="top"/>
      <protection/>
    </xf>
    <xf numFmtId="0" fontId="6" fillId="0" borderId="40" xfId="42" applyFont="1" applyBorder="1" applyAlignment="1">
      <alignment horizontal="right" vertical="top"/>
      <protection/>
    </xf>
    <xf numFmtId="164" fontId="12" fillId="38" borderId="174" xfId="42" applyNumberFormat="1" applyFont="1" applyFill="1" applyBorder="1" applyAlignment="1">
      <alignment horizontal="center" vertical="top"/>
      <protection/>
    </xf>
    <xf numFmtId="178" fontId="12" fillId="38" borderId="174" xfId="42" applyNumberFormat="1" applyFont="1" applyFill="1" applyBorder="1" applyAlignment="1">
      <alignment horizontal="center" vertical="top"/>
      <protection/>
    </xf>
    <xf numFmtId="0" fontId="3" fillId="0" borderId="180" xfId="42" applyFont="1" applyBorder="1" applyAlignment="1">
      <alignment horizontal="center" vertical="top"/>
      <protection/>
    </xf>
    <xf numFmtId="0" fontId="3" fillId="0" borderId="40" xfId="42" applyFont="1" applyBorder="1" applyAlignment="1">
      <alignment horizontal="center" vertical="top"/>
      <protection/>
    </xf>
    <xf numFmtId="0" fontId="3" fillId="0" borderId="164" xfId="42" applyFont="1" applyBorder="1" applyAlignment="1">
      <alignment horizontal="center" vertical="top"/>
      <protection/>
    </xf>
    <xf numFmtId="0" fontId="3" fillId="0" borderId="0" xfId="42" applyFont="1" applyAlignment="1">
      <alignment vertical="top"/>
      <protection/>
    </xf>
    <xf numFmtId="0" fontId="3" fillId="0" borderId="0" xfId="42" applyNumberFormat="1" applyFont="1" applyAlignment="1">
      <alignment vertical="top"/>
      <protection/>
    </xf>
    <xf numFmtId="0" fontId="3" fillId="0" borderId="0" xfId="42" applyFont="1" applyAlignment="1">
      <alignment horizontal="center" vertical="top"/>
      <protection/>
    </xf>
    <xf numFmtId="164" fontId="3" fillId="0" borderId="0" xfId="42" applyNumberFormat="1" applyFont="1" applyAlignment="1">
      <alignment vertical="top"/>
      <protection/>
    </xf>
    <xf numFmtId="0" fontId="3" fillId="0" borderId="0" xfId="42" applyFont="1" applyAlignment="1">
      <alignment horizontal="center" vertical="top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495300</xdr:colOff>
      <xdr:row>167</xdr:row>
      <xdr:rowOff>0</xdr:rowOff>
    </xdr:from>
    <xdr:to>
      <xdr:col>22</xdr:col>
      <xdr:colOff>495300</xdr:colOff>
      <xdr:row>167</xdr:row>
      <xdr:rowOff>9525</xdr:rowOff>
    </xdr:to>
    <xdr:sp>
      <xdr:nvSpPr>
        <xdr:cNvPr id="1" name="Tiesioji jungtis 1"/>
        <xdr:cNvSpPr>
          <a:spLocks/>
        </xdr:cNvSpPr>
      </xdr:nvSpPr>
      <xdr:spPr>
        <a:xfrm flipV="1">
          <a:off x="6591300" y="46348650"/>
          <a:ext cx="73152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rektorius\Desktop\2013-2015%20gimnazijos%20strategija\2013-2015%20S.%20daukanto%20gimnazijos%20stateginis%20plan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teikta"/>
      <sheetName val="Lapas1"/>
      <sheetName val="Lapas2"/>
      <sheetName val="Lapas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8"/>
  <sheetViews>
    <sheetView tabSelected="1" zoomScalePageLayoutView="0" workbookViewId="0" topLeftCell="A1">
      <selection activeCell="C19" sqref="C19:J19"/>
    </sheetView>
  </sheetViews>
  <sheetFormatPr defaultColWidth="9.140625" defaultRowHeight="12.75"/>
  <sheetData>
    <row r="1" spans="1:28" ht="12.75">
      <c r="A1" s="4" t="s">
        <v>182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2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3.5" thickBot="1">
      <c r="A3" s="7"/>
      <c r="B3" s="7"/>
      <c r="C3" s="7"/>
      <c r="D3" s="7"/>
      <c r="E3" s="7"/>
      <c r="F3" s="7"/>
      <c r="G3" s="7"/>
      <c r="H3" s="8"/>
      <c r="I3" s="7"/>
      <c r="J3" s="9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 t="s">
        <v>1</v>
      </c>
      <c r="AA3" s="7"/>
      <c r="AB3" s="7"/>
    </row>
    <row r="4" spans="1:28" ht="13.5" thickTop="1">
      <c r="A4" s="10" t="s">
        <v>2</v>
      </c>
      <c r="B4" s="11" t="s">
        <v>3</v>
      </c>
      <c r="C4" s="11" t="s">
        <v>4</v>
      </c>
      <c r="D4" s="12"/>
      <c r="E4" s="13" t="s">
        <v>5</v>
      </c>
      <c r="F4" s="14" t="s">
        <v>6</v>
      </c>
      <c r="G4" s="15" t="s">
        <v>7</v>
      </c>
      <c r="H4" s="16" t="s">
        <v>8</v>
      </c>
      <c r="I4" s="15" t="s">
        <v>9</v>
      </c>
      <c r="J4" s="14" t="s">
        <v>10</v>
      </c>
      <c r="K4" s="17" t="s">
        <v>152</v>
      </c>
      <c r="L4" s="18"/>
      <c r="M4" s="18"/>
      <c r="N4" s="19"/>
      <c r="O4" s="20" t="s">
        <v>153</v>
      </c>
      <c r="P4" s="18"/>
      <c r="Q4" s="18"/>
      <c r="R4" s="21"/>
      <c r="S4" s="20" t="s">
        <v>154</v>
      </c>
      <c r="T4" s="18"/>
      <c r="U4" s="18"/>
      <c r="V4" s="21"/>
      <c r="W4" s="15" t="s">
        <v>11</v>
      </c>
      <c r="X4" s="15" t="s">
        <v>155</v>
      </c>
      <c r="Y4" s="22" t="s">
        <v>12</v>
      </c>
      <c r="Z4" s="23"/>
      <c r="AA4" s="23"/>
      <c r="AB4" s="24"/>
    </row>
    <row r="5" spans="1:28" ht="12.75">
      <c r="A5" s="25"/>
      <c r="B5" s="26"/>
      <c r="C5" s="26"/>
      <c r="D5" s="27"/>
      <c r="E5" s="28"/>
      <c r="F5" s="29"/>
      <c r="G5" s="30"/>
      <c r="H5" s="31"/>
      <c r="I5" s="30"/>
      <c r="J5" s="29"/>
      <c r="K5" s="32" t="s">
        <v>13</v>
      </c>
      <c r="L5" s="33" t="s">
        <v>14</v>
      </c>
      <c r="M5" s="33"/>
      <c r="N5" s="34" t="s">
        <v>15</v>
      </c>
      <c r="O5" s="35" t="s">
        <v>13</v>
      </c>
      <c r="P5" s="33" t="s">
        <v>14</v>
      </c>
      <c r="Q5" s="33"/>
      <c r="R5" s="34" t="s">
        <v>15</v>
      </c>
      <c r="S5" s="35" t="s">
        <v>13</v>
      </c>
      <c r="T5" s="33" t="s">
        <v>14</v>
      </c>
      <c r="U5" s="33"/>
      <c r="V5" s="34" t="s">
        <v>15</v>
      </c>
      <c r="W5" s="30"/>
      <c r="X5" s="30"/>
      <c r="Y5" s="36" t="s">
        <v>16</v>
      </c>
      <c r="Z5" s="33" t="s">
        <v>17</v>
      </c>
      <c r="AA5" s="33"/>
      <c r="AB5" s="37"/>
    </row>
    <row r="6" spans="1:28" ht="39.75" thickBot="1">
      <c r="A6" s="38"/>
      <c r="B6" s="39"/>
      <c r="C6" s="39"/>
      <c r="D6" s="40"/>
      <c r="E6" s="41"/>
      <c r="F6" s="42"/>
      <c r="G6" s="43"/>
      <c r="H6" s="44"/>
      <c r="I6" s="43"/>
      <c r="J6" s="42"/>
      <c r="K6" s="45"/>
      <c r="L6" s="46" t="s">
        <v>13</v>
      </c>
      <c r="M6" s="46" t="s">
        <v>18</v>
      </c>
      <c r="N6" s="47"/>
      <c r="O6" s="48"/>
      <c r="P6" s="49" t="s">
        <v>13</v>
      </c>
      <c r="Q6" s="49" t="s">
        <v>18</v>
      </c>
      <c r="R6" s="47"/>
      <c r="S6" s="48"/>
      <c r="T6" s="49" t="s">
        <v>13</v>
      </c>
      <c r="U6" s="50" t="s">
        <v>18</v>
      </c>
      <c r="V6" s="47"/>
      <c r="W6" s="43"/>
      <c r="X6" s="43"/>
      <c r="Y6" s="51"/>
      <c r="Z6" s="52" t="s">
        <v>19</v>
      </c>
      <c r="AA6" s="53" t="s">
        <v>20</v>
      </c>
      <c r="AB6" s="54" t="s">
        <v>156</v>
      </c>
    </row>
    <row r="7" spans="1:28" ht="15" thickTop="1">
      <c r="A7" s="55" t="s">
        <v>21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7"/>
    </row>
    <row r="8" spans="1:28" ht="15" thickBot="1">
      <c r="A8" s="58" t="s">
        <v>157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60"/>
    </row>
    <row r="9" spans="1:28" ht="13.5" thickBot="1">
      <c r="A9" s="61" t="s">
        <v>22</v>
      </c>
      <c r="B9" s="62" t="s">
        <v>23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3"/>
    </row>
    <row r="10" spans="1:28" ht="13.5" thickBot="1">
      <c r="A10" s="64" t="s">
        <v>22</v>
      </c>
      <c r="B10" s="65" t="s">
        <v>22</v>
      </c>
      <c r="C10" s="66" t="s">
        <v>24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7"/>
    </row>
    <row r="11" spans="1:28" ht="25.5" thickBot="1" thickTop="1">
      <c r="A11" s="68" t="s">
        <v>22</v>
      </c>
      <c r="B11" s="69" t="s">
        <v>22</v>
      </c>
      <c r="C11" s="70" t="s">
        <v>22</v>
      </c>
      <c r="D11" s="71"/>
      <c r="E11" s="72" t="s">
        <v>25</v>
      </c>
      <c r="F11" s="73"/>
      <c r="G11" s="74"/>
      <c r="H11" s="75"/>
      <c r="I11" s="76" t="s">
        <v>26</v>
      </c>
      <c r="J11" s="77" t="s">
        <v>27</v>
      </c>
      <c r="K11" s="78">
        <v>2680.9</v>
      </c>
      <c r="L11" s="79">
        <v>2680.9</v>
      </c>
      <c r="M11" s="79">
        <v>1986.4</v>
      </c>
      <c r="N11" s="80">
        <v>0</v>
      </c>
      <c r="O11" s="81">
        <v>2750</v>
      </c>
      <c r="P11" s="79">
        <v>2750</v>
      </c>
      <c r="Q11" s="79">
        <v>2100</v>
      </c>
      <c r="R11" s="80"/>
      <c r="S11" s="78">
        <v>2504.2</v>
      </c>
      <c r="T11" s="79">
        <v>2504.2</v>
      </c>
      <c r="U11" s="79">
        <v>1865.5</v>
      </c>
      <c r="V11" s="80">
        <v>0</v>
      </c>
      <c r="W11" s="82">
        <v>2800</v>
      </c>
      <c r="X11" s="82">
        <v>3000</v>
      </c>
      <c r="Y11" s="83" t="s">
        <v>28</v>
      </c>
      <c r="Z11" s="84">
        <v>600</v>
      </c>
      <c r="AA11" s="84">
        <v>575</v>
      </c>
      <c r="AB11" s="85">
        <v>550</v>
      </c>
    </row>
    <row r="12" spans="1:28" ht="48.75" thickBot="1">
      <c r="A12" s="86"/>
      <c r="B12" s="87"/>
      <c r="C12" s="88"/>
      <c r="D12" s="89"/>
      <c r="E12" s="90"/>
      <c r="F12" s="91"/>
      <c r="G12" s="92"/>
      <c r="H12" s="93"/>
      <c r="I12" s="93"/>
      <c r="J12" s="94" t="s">
        <v>29</v>
      </c>
      <c r="K12" s="95">
        <v>2680.9</v>
      </c>
      <c r="L12" s="96">
        <v>2680.9</v>
      </c>
      <c r="M12" s="96">
        <v>1986.4</v>
      </c>
      <c r="N12" s="97">
        <v>0</v>
      </c>
      <c r="O12" s="95">
        <v>2750</v>
      </c>
      <c r="P12" s="96">
        <v>2750</v>
      </c>
      <c r="Q12" s="96">
        <v>2100</v>
      </c>
      <c r="R12" s="97"/>
      <c r="S12" s="95">
        <v>2504.2</v>
      </c>
      <c r="T12" s="96">
        <v>2504.2</v>
      </c>
      <c r="U12" s="96">
        <v>1865.5</v>
      </c>
      <c r="V12" s="97">
        <v>0</v>
      </c>
      <c r="W12" s="98">
        <v>2800</v>
      </c>
      <c r="X12" s="98">
        <v>3000</v>
      </c>
      <c r="Y12" s="99" t="s">
        <v>30</v>
      </c>
      <c r="Z12" s="100">
        <v>22</v>
      </c>
      <c r="AA12" s="100">
        <v>21</v>
      </c>
      <c r="AB12" s="101">
        <v>20</v>
      </c>
    </row>
    <row r="13" spans="1:28" ht="48.75" thickBot="1">
      <c r="A13" s="102"/>
      <c r="B13" s="103"/>
      <c r="C13" s="104"/>
      <c r="D13" s="105"/>
      <c r="E13" s="1" t="s">
        <v>31</v>
      </c>
      <c r="F13" s="106"/>
      <c r="G13" s="107"/>
      <c r="H13" s="108"/>
      <c r="I13" s="108"/>
      <c r="J13" s="109" t="s">
        <v>32</v>
      </c>
      <c r="K13" s="110">
        <v>645.1</v>
      </c>
      <c r="L13" s="111">
        <v>645.1</v>
      </c>
      <c r="M13" s="111">
        <v>317.4</v>
      </c>
      <c r="N13" s="112">
        <v>0</v>
      </c>
      <c r="O13" s="113">
        <v>700</v>
      </c>
      <c r="P13" s="114">
        <v>700</v>
      </c>
      <c r="Q13" s="114">
        <v>300</v>
      </c>
      <c r="R13" s="115"/>
      <c r="S13" s="110">
        <v>445.1</v>
      </c>
      <c r="T13" s="111">
        <v>445.1</v>
      </c>
      <c r="U13" s="111">
        <v>206</v>
      </c>
      <c r="V13" s="112">
        <v>0</v>
      </c>
      <c r="W13" s="116">
        <v>630</v>
      </c>
      <c r="X13" s="116">
        <v>680</v>
      </c>
      <c r="Y13" s="83" t="s">
        <v>33</v>
      </c>
      <c r="Z13" s="100">
        <v>27</v>
      </c>
      <c r="AA13" s="100">
        <v>27</v>
      </c>
      <c r="AB13" s="101">
        <v>27</v>
      </c>
    </row>
    <row r="14" spans="1:28" ht="13.5" thickBot="1">
      <c r="A14" s="102" t="s">
        <v>22</v>
      </c>
      <c r="B14" s="103" t="s">
        <v>22</v>
      </c>
      <c r="C14" s="104" t="s">
        <v>34</v>
      </c>
      <c r="D14" s="105"/>
      <c r="E14" s="2"/>
      <c r="F14" s="106"/>
      <c r="G14" s="107"/>
      <c r="H14" s="108"/>
      <c r="I14" s="108"/>
      <c r="J14" s="117" t="s">
        <v>35</v>
      </c>
      <c r="K14" s="118">
        <v>110</v>
      </c>
      <c r="L14" s="119">
        <v>110</v>
      </c>
      <c r="M14" s="119">
        <v>0</v>
      </c>
      <c r="N14" s="120">
        <v>0</v>
      </c>
      <c r="O14" s="113">
        <v>100</v>
      </c>
      <c r="P14" s="114">
        <v>100</v>
      </c>
      <c r="Q14" s="114">
        <v>0</v>
      </c>
      <c r="R14" s="115"/>
      <c r="S14" s="118">
        <v>76.5</v>
      </c>
      <c r="T14" s="119">
        <v>76.5</v>
      </c>
      <c r="U14" s="119">
        <v>9.6</v>
      </c>
      <c r="V14" s="120">
        <v>0</v>
      </c>
      <c r="W14" s="116">
        <v>220</v>
      </c>
      <c r="X14" s="116">
        <v>230</v>
      </c>
      <c r="Y14" s="99"/>
      <c r="Z14" s="100"/>
      <c r="AA14" s="100"/>
      <c r="AB14" s="101"/>
    </row>
    <row r="15" spans="1:28" ht="13.5" thickBot="1">
      <c r="A15" s="102"/>
      <c r="B15" s="103"/>
      <c r="C15" s="104"/>
      <c r="D15" s="105"/>
      <c r="E15" s="3"/>
      <c r="F15" s="106"/>
      <c r="G15" s="107"/>
      <c r="H15" s="108"/>
      <c r="I15" s="108"/>
      <c r="J15" s="121" t="s">
        <v>29</v>
      </c>
      <c r="K15" s="122">
        <v>755.1</v>
      </c>
      <c r="L15" s="123">
        <v>755.1</v>
      </c>
      <c r="M15" s="123">
        <v>317.4</v>
      </c>
      <c r="N15" s="124">
        <v>0</v>
      </c>
      <c r="O15" s="125">
        <f>SUM(O13+O14)</f>
        <v>800</v>
      </c>
      <c r="P15" s="126">
        <f>SUM(P13+P14)</f>
        <v>800</v>
      </c>
      <c r="Q15" s="126">
        <f>SUM(Q13+Q14)</f>
        <v>300</v>
      </c>
      <c r="R15" s="127"/>
      <c r="S15" s="122">
        <f>ABS(S13+S14)</f>
        <v>521.6</v>
      </c>
      <c r="T15" s="122">
        <f>ABS(T13+T14)</f>
        <v>521.6</v>
      </c>
      <c r="U15" s="122">
        <f>ABS(U13+U14)</f>
        <v>215.6</v>
      </c>
      <c r="V15" s="124">
        <v>0</v>
      </c>
      <c r="W15" s="128">
        <f>SUM(W13:W14)</f>
        <v>850</v>
      </c>
      <c r="X15" s="128">
        <f>SUM(X13:X14)</f>
        <v>910</v>
      </c>
      <c r="Y15" s="99"/>
      <c r="Z15" s="100"/>
      <c r="AA15" s="100"/>
      <c r="AB15" s="101"/>
    </row>
    <row r="16" spans="1:28" ht="13.5" thickBot="1">
      <c r="A16" s="129" t="s">
        <v>22</v>
      </c>
      <c r="B16" s="130" t="s">
        <v>22</v>
      </c>
      <c r="C16" s="131" t="s">
        <v>36</v>
      </c>
      <c r="D16" s="132"/>
      <c r="E16" s="133" t="s">
        <v>181</v>
      </c>
      <c r="F16" s="134"/>
      <c r="G16" s="135"/>
      <c r="H16" s="136"/>
      <c r="I16" s="137" t="s">
        <v>26</v>
      </c>
      <c r="J16" s="109" t="s">
        <v>32</v>
      </c>
      <c r="K16" s="113">
        <v>0</v>
      </c>
      <c r="L16" s="114">
        <v>0</v>
      </c>
      <c r="M16" s="138">
        <v>0</v>
      </c>
      <c r="N16" s="139"/>
      <c r="O16" s="113">
        <v>0</v>
      </c>
      <c r="P16" s="114">
        <v>0</v>
      </c>
      <c r="Q16" s="114">
        <v>0</v>
      </c>
      <c r="R16" s="140"/>
      <c r="S16" s="113">
        <v>0</v>
      </c>
      <c r="T16" s="114">
        <v>0</v>
      </c>
      <c r="U16" s="114">
        <v>0</v>
      </c>
      <c r="V16" s="140">
        <v>0</v>
      </c>
      <c r="W16" s="116">
        <v>0</v>
      </c>
      <c r="X16" s="116">
        <v>0</v>
      </c>
      <c r="Y16" s="83"/>
      <c r="Z16" s="100"/>
      <c r="AA16" s="100"/>
      <c r="AB16" s="101"/>
    </row>
    <row r="17" spans="1:28" ht="12.75">
      <c r="A17" s="141"/>
      <c r="B17" s="142"/>
      <c r="C17" s="143"/>
      <c r="D17" s="105"/>
      <c r="E17" s="144"/>
      <c r="F17" s="145"/>
      <c r="G17" s="146"/>
      <c r="H17" s="147"/>
      <c r="I17" s="148"/>
      <c r="J17" s="117" t="s">
        <v>35</v>
      </c>
      <c r="K17" s="113">
        <v>0</v>
      </c>
      <c r="L17" s="114">
        <v>0</v>
      </c>
      <c r="M17" s="114">
        <v>0</v>
      </c>
      <c r="N17" s="140"/>
      <c r="O17" s="113">
        <v>0</v>
      </c>
      <c r="P17" s="114">
        <v>0</v>
      </c>
      <c r="Q17" s="114">
        <v>0</v>
      </c>
      <c r="R17" s="140"/>
      <c r="S17" s="113">
        <v>0</v>
      </c>
      <c r="T17" s="114">
        <v>0</v>
      </c>
      <c r="U17" s="114">
        <v>0</v>
      </c>
      <c r="V17" s="140">
        <v>0</v>
      </c>
      <c r="W17" s="116">
        <v>0</v>
      </c>
      <c r="X17" s="116">
        <v>0</v>
      </c>
      <c r="Y17" s="149"/>
      <c r="Z17" s="100"/>
      <c r="AA17" s="100"/>
      <c r="AB17" s="101"/>
    </row>
    <row r="18" spans="1:28" ht="13.5" thickBot="1">
      <c r="A18" s="150"/>
      <c r="B18" s="151"/>
      <c r="C18" s="152"/>
      <c r="D18" s="153"/>
      <c r="E18" s="154"/>
      <c r="F18" s="155"/>
      <c r="G18" s="156"/>
      <c r="H18" s="157"/>
      <c r="I18" s="157"/>
      <c r="J18" s="121" t="s">
        <v>29</v>
      </c>
      <c r="K18" s="125">
        <f>SUM(K16+K17)</f>
        <v>0</v>
      </c>
      <c r="L18" s="126">
        <f>SUM(L16+L17)</f>
        <v>0</v>
      </c>
      <c r="M18" s="126">
        <f>SUM(M16+M17)</f>
        <v>0</v>
      </c>
      <c r="N18" s="127"/>
      <c r="O18" s="125">
        <f>SUM(O16+O17)</f>
        <v>0</v>
      </c>
      <c r="P18" s="126">
        <f>SUM(P16+P17)</f>
        <v>0</v>
      </c>
      <c r="Q18" s="126">
        <f>SUM(Q16+Q17)</f>
        <v>0</v>
      </c>
      <c r="R18" s="127"/>
      <c r="S18" s="125">
        <f>SUM(S16:S17)</f>
        <v>0</v>
      </c>
      <c r="T18" s="126">
        <f>SUM(T16:T17)</f>
        <v>0</v>
      </c>
      <c r="U18" s="126">
        <f>SUM(U16:U17)</f>
        <v>0</v>
      </c>
      <c r="V18" s="127">
        <v>0</v>
      </c>
      <c r="W18" s="128">
        <v>0</v>
      </c>
      <c r="X18" s="128">
        <v>0</v>
      </c>
      <c r="Y18" s="158"/>
      <c r="Z18" s="159"/>
      <c r="AA18" s="159"/>
      <c r="AB18" s="160"/>
    </row>
    <row r="19" spans="1:28" ht="14.25" thickBot="1" thickTop="1">
      <c r="A19" s="161" t="s">
        <v>22</v>
      </c>
      <c r="B19" s="162" t="s">
        <v>22</v>
      </c>
      <c r="C19" s="163" t="s">
        <v>37</v>
      </c>
      <c r="D19" s="163"/>
      <c r="E19" s="163"/>
      <c r="F19" s="163"/>
      <c r="G19" s="163"/>
      <c r="H19" s="163"/>
      <c r="I19" s="163"/>
      <c r="J19" s="164"/>
      <c r="K19" s="165">
        <f>SUM(K12+K18+K15)</f>
        <v>3436</v>
      </c>
      <c r="L19" s="165">
        <f>SUM(L12+L18+L15)</f>
        <v>3436</v>
      </c>
      <c r="M19" s="165">
        <f>SUM(M12+M18+M15)</f>
        <v>2303.8</v>
      </c>
      <c r="N19" s="166"/>
      <c r="O19" s="167">
        <f>SUM(O12+O18+O15)</f>
        <v>3550</v>
      </c>
      <c r="P19" s="168">
        <f>SUM(P12+P18+P15)</f>
        <v>3550</v>
      </c>
      <c r="Q19" s="168">
        <f>SUM(Q12+Q18+Q15)</f>
        <v>2400</v>
      </c>
      <c r="R19" s="169"/>
      <c r="S19" s="167">
        <f>ABS(S15+S12+S18)</f>
        <v>3025.7999999999997</v>
      </c>
      <c r="T19" s="168">
        <f>ABS(T15+T12+T18)</f>
        <v>3025.7999999999997</v>
      </c>
      <c r="U19" s="165">
        <f>ABS(U15+U12+U18)</f>
        <v>2081.1</v>
      </c>
      <c r="V19" s="170">
        <f>ABS(V12+V18)</f>
        <v>0</v>
      </c>
      <c r="W19" s="171">
        <f>ABS(W12+W18+W15)</f>
        <v>3650</v>
      </c>
      <c r="X19" s="171">
        <f>ABS(X12+X18+X15)</f>
        <v>3910</v>
      </c>
      <c r="Y19" s="172"/>
      <c r="Z19" s="173"/>
      <c r="AA19" s="173"/>
      <c r="AB19" s="174"/>
    </row>
    <row r="20" spans="1:28" ht="14.25" thickBot="1" thickTop="1">
      <c r="A20" s="175" t="s">
        <v>22</v>
      </c>
      <c r="B20" s="176" t="s">
        <v>34</v>
      </c>
      <c r="C20" s="177" t="s">
        <v>38</v>
      </c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9"/>
    </row>
    <row r="21" spans="1:28" ht="48.75" thickTop="1">
      <c r="A21" s="180" t="s">
        <v>22</v>
      </c>
      <c r="B21" s="69" t="s">
        <v>34</v>
      </c>
      <c r="C21" s="70" t="s">
        <v>22</v>
      </c>
      <c r="D21" s="181"/>
      <c r="E21" s="182" t="s">
        <v>39</v>
      </c>
      <c r="F21" s="183"/>
      <c r="G21" s="184"/>
      <c r="H21" s="185"/>
      <c r="I21" s="186" t="s">
        <v>26</v>
      </c>
      <c r="J21" s="187" t="s">
        <v>32</v>
      </c>
      <c r="K21" s="188">
        <v>2</v>
      </c>
      <c r="L21" s="189">
        <v>2</v>
      </c>
      <c r="M21" s="189">
        <v>0</v>
      </c>
      <c r="N21" s="190">
        <v>0</v>
      </c>
      <c r="O21" s="188">
        <v>2</v>
      </c>
      <c r="P21" s="189">
        <v>2</v>
      </c>
      <c r="Q21" s="189">
        <v>0</v>
      </c>
      <c r="R21" s="190">
        <v>0</v>
      </c>
      <c r="S21" s="188">
        <v>2</v>
      </c>
      <c r="T21" s="189">
        <v>2</v>
      </c>
      <c r="U21" s="189">
        <v>0</v>
      </c>
      <c r="V21" s="190">
        <v>0</v>
      </c>
      <c r="W21" s="191">
        <v>2</v>
      </c>
      <c r="X21" s="192">
        <v>2</v>
      </c>
      <c r="Y21" s="193" t="s">
        <v>40</v>
      </c>
      <c r="Z21" s="194" t="s">
        <v>41</v>
      </c>
      <c r="AA21" s="195">
        <v>4</v>
      </c>
      <c r="AB21" s="196">
        <v>4</v>
      </c>
    </row>
    <row r="22" spans="1:28" ht="24">
      <c r="A22" s="141"/>
      <c r="B22" s="142"/>
      <c r="C22" s="143"/>
      <c r="D22" s="105"/>
      <c r="E22" s="197"/>
      <c r="F22" s="198"/>
      <c r="G22" s="199"/>
      <c r="H22" s="200"/>
      <c r="I22" s="201"/>
      <c r="J22" s="202" t="s">
        <v>42</v>
      </c>
      <c r="K22" s="203">
        <v>2</v>
      </c>
      <c r="L22" s="204">
        <v>2</v>
      </c>
      <c r="M22" s="204">
        <v>0</v>
      </c>
      <c r="N22" s="205">
        <v>0</v>
      </c>
      <c r="O22" s="203">
        <v>2</v>
      </c>
      <c r="P22" s="204">
        <v>2</v>
      </c>
      <c r="Q22" s="204">
        <v>0</v>
      </c>
      <c r="R22" s="205">
        <v>0</v>
      </c>
      <c r="S22" s="203"/>
      <c r="T22" s="204"/>
      <c r="U22" s="204">
        <v>0</v>
      </c>
      <c r="V22" s="205">
        <v>0</v>
      </c>
      <c r="W22" s="206">
        <v>2</v>
      </c>
      <c r="X22" s="207">
        <v>3</v>
      </c>
      <c r="Y22" s="208" t="s">
        <v>43</v>
      </c>
      <c r="Z22" s="209" t="s">
        <v>44</v>
      </c>
      <c r="AA22" s="210">
        <v>130</v>
      </c>
      <c r="AB22" s="211">
        <v>150</v>
      </c>
    </row>
    <row r="23" spans="1:28" ht="12.75">
      <c r="A23" s="141"/>
      <c r="B23" s="212"/>
      <c r="C23" s="213"/>
      <c r="D23" s="214"/>
      <c r="E23" s="215"/>
      <c r="F23" s="216"/>
      <c r="G23" s="217"/>
      <c r="H23" s="218"/>
      <c r="I23" s="201"/>
      <c r="J23" s="202" t="s">
        <v>35</v>
      </c>
      <c r="K23" s="203">
        <v>1.5</v>
      </c>
      <c r="L23" s="204">
        <v>1.5</v>
      </c>
      <c r="M23" s="204">
        <v>0</v>
      </c>
      <c r="N23" s="205">
        <v>0</v>
      </c>
      <c r="O23" s="203">
        <v>1.5</v>
      </c>
      <c r="P23" s="204">
        <v>1.5</v>
      </c>
      <c r="Q23" s="204">
        <v>0</v>
      </c>
      <c r="R23" s="205">
        <v>0</v>
      </c>
      <c r="S23" s="203">
        <v>1.5</v>
      </c>
      <c r="T23" s="204">
        <v>1.5</v>
      </c>
      <c r="U23" s="204">
        <v>0</v>
      </c>
      <c r="V23" s="205">
        <v>0</v>
      </c>
      <c r="W23" s="219">
        <v>1</v>
      </c>
      <c r="X23" s="220">
        <v>1.5</v>
      </c>
      <c r="Y23" s="221"/>
      <c r="Z23" s="222"/>
      <c r="AA23" s="222"/>
      <c r="AB23" s="223"/>
    </row>
    <row r="24" spans="1:28" ht="13.5" thickBot="1">
      <c r="A24" s="224"/>
      <c r="B24" s="151"/>
      <c r="C24" s="152"/>
      <c r="D24" s="225"/>
      <c r="E24" s="226"/>
      <c r="F24" s="227"/>
      <c r="G24" s="228"/>
      <c r="H24" s="229"/>
      <c r="I24" s="230"/>
      <c r="J24" s="231" t="s">
        <v>29</v>
      </c>
      <c r="K24" s="232">
        <v>5.5</v>
      </c>
      <c r="L24" s="233">
        <v>5.5</v>
      </c>
      <c r="M24" s="233">
        <f aca="true" t="shared" si="0" ref="M24:R24">SUM(M21:M23)</f>
        <v>0</v>
      </c>
      <c r="N24" s="234">
        <f t="shared" si="0"/>
        <v>0</v>
      </c>
      <c r="O24" s="233">
        <f t="shared" si="0"/>
        <v>5.5</v>
      </c>
      <c r="P24" s="233">
        <f t="shared" si="0"/>
        <v>5.5</v>
      </c>
      <c r="Q24" s="233">
        <f t="shared" si="0"/>
        <v>0</v>
      </c>
      <c r="R24" s="234">
        <f t="shared" si="0"/>
        <v>0</v>
      </c>
      <c r="S24" s="232">
        <v>3.5</v>
      </c>
      <c r="T24" s="233">
        <v>3.5</v>
      </c>
      <c r="U24" s="233">
        <v>0</v>
      </c>
      <c r="V24" s="234">
        <v>0</v>
      </c>
      <c r="W24" s="235">
        <v>5</v>
      </c>
      <c r="X24" s="234">
        <v>6.5</v>
      </c>
      <c r="Y24" s="236"/>
      <c r="Z24" s="237"/>
      <c r="AA24" s="237"/>
      <c r="AB24" s="238"/>
    </row>
    <row r="25" spans="1:28" ht="48.75" thickTop="1">
      <c r="A25" s="180" t="s">
        <v>22</v>
      </c>
      <c r="B25" s="69" t="s">
        <v>34</v>
      </c>
      <c r="C25" s="70" t="s">
        <v>34</v>
      </c>
      <c r="D25" s="181"/>
      <c r="E25" s="182" t="s">
        <v>45</v>
      </c>
      <c r="F25" s="183"/>
      <c r="G25" s="184"/>
      <c r="H25" s="239"/>
      <c r="I25" s="240" t="s">
        <v>26</v>
      </c>
      <c r="J25" s="187" t="s">
        <v>32</v>
      </c>
      <c r="K25" s="241">
        <v>1</v>
      </c>
      <c r="L25" s="189">
        <v>1</v>
      </c>
      <c r="M25" s="189">
        <v>0</v>
      </c>
      <c r="N25" s="242">
        <v>0</v>
      </c>
      <c r="O25" s="188">
        <v>1</v>
      </c>
      <c r="P25" s="189">
        <v>1</v>
      </c>
      <c r="Q25" s="189">
        <v>0</v>
      </c>
      <c r="R25" s="242">
        <v>0</v>
      </c>
      <c r="S25" s="241">
        <v>0</v>
      </c>
      <c r="T25" s="189">
        <v>0</v>
      </c>
      <c r="U25" s="189">
        <v>0</v>
      </c>
      <c r="V25" s="242">
        <v>0</v>
      </c>
      <c r="W25" s="243">
        <v>1.5</v>
      </c>
      <c r="X25" s="244">
        <v>2</v>
      </c>
      <c r="Y25" s="193" t="s">
        <v>46</v>
      </c>
      <c r="Z25" s="194" t="s">
        <v>47</v>
      </c>
      <c r="AA25" s="245">
        <v>10</v>
      </c>
      <c r="AB25" s="246">
        <v>15</v>
      </c>
    </row>
    <row r="26" spans="1:28" ht="12.75">
      <c r="A26" s="141"/>
      <c r="B26" s="142"/>
      <c r="C26" s="143"/>
      <c r="D26" s="105"/>
      <c r="E26" s="197"/>
      <c r="F26" s="198"/>
      <c r="G26" s="199"/>
      <c r="H26" s="247"/>
      <c r="I26" s="248"/>
      <c r="J26" s="249" t="s">
        <v>35</v>
      </c>
      <c r="K26" s="250">
        <v>2</v>
      </c>
      <c r="L26" s="251">
        <v>2</v>
      </c>
      <c r="M26" s="252">
        <v>0</v>
      </c>
      <c r="N26" s="253">
        <v>0</v>
      </c>
      <c r="O26" s="203">
        <v>3</v>
      </c>
      <c r="P26" s="204">
        <v>3</v>
      </c>
      <c r="Q26" s="204">
        <v>0</v>
      </c>
      <c r="R26" s="254">
        <v>0</v>
      </c>
      <c r="S26" s="250">
        <v>2</v>
      </c>
      <c r="T26" s="251">
        <v>2</v>
      </c>
      <c r="U26" s="252">
        <v>0</v>
      </c>
      <c r="V26" s="253">
        <v>0</v>
      </c>
      <c r="W26" s="219">
        <v>2</v>
      </c>
      <c r="X26" s="255">
        <v>3</v>
      </c>
      <c r="Y26" s="256" t="s">
        <v>48</v>
      </c>
      <c r="Z26" s="257">
        <v>24</v>
      </c>
      <c r="AA26" s="257">
        <v>24</v>
      </c>
      <c r="AB26" s="258">
        <v>24</v>
      </c>
    </row>
    <row r="27" spans="1:28" ht="12.75">
      <c r="A27" s="141"/>
      <c r="B27" s="142"/>
      <c r="C27" s="143"/>
      <c r="D27" s="105"/>
      <c r="E27" s="197"/>
      <c r="F27" s="198"/>
      <c r="G27" s="199"/>
      <c r="H27" s="247"/>
      <c r="I27" s="248"/>
      <c r="J27" s="259" t="s">
        <v>27</v>
      </c>
      <c r="K27" s="260">
        <v>3</v>
      </c>
      <c r="L27" s="261">
        <v>3</v>
      </c>
      <c r="M27" s="262">
        <v>0</v>
      </c>
      <c r="N27" s="263">
        <v>0</v>
      </c>
      <c r="O27" s="264">
        <v>3</v>
      </c>
      <c r="P27" s="261">
        <v>3</v>
      </c>
      <c r="Q27" s="261">
        <v>0</v>
      </c>
      <c r="R27" s="265">
        <v>0</v>
      </c>
      <c r="S27" s="260">
        <v>3</v>
      </c>
      <c r="T27" s="261">
        <v>3</v>
      </c>
      <c r="U27" s="262">
        <v>0</v>
      </c>
      <c r="V27" s="263">
        <v>0</v>
      </c>
      <c r="W27" s="266">
        <v>3</v>
      </c>
      <c r="X27" s="267">
        <v>4</v>
      </c>
      <c r="Y27" s="268"/>
      <c r="Z27" s="269"/>
      <c r="AA27" s="269"/>
      <c r="AB27" s="270"/>
    </row>
    <row r="28" spans="1:28" ht="36.75" thickBot="1">
      <c r="A28" s="141"/>
      <c r="B28" s="142"/>
      <c r="C28" s="143"/>
      <c r="D28" s="105"/>
      <c r="E28" s="197"/>
      <c r="F28" s="198"/>
      <c r="G28" s="199"/>
      <c r="H28" s="247"/>
      <c r="I28" s="248"/>
      <c r="J28" s="249"/>
      <c r="K28" s="203"/>
      <c r="L28" s="204"/>
      <c r="M28" s="204"/>
      <c r="N28" s="205"/>
      <c r="O28" s="203"/>
      <c r="P28" s="203"/>
      <c r="Q28" s="203"/>
      <c r="R28" s="255"/>
      <c r="S28" s="250">
        <v>0</v>
      </c>
      <c r="T28" s="203">
        <v>0</v>
      </c>
      <c r="U28" s="271">
        <v>0</v>
      </c>
      <c r="V28" s="272">
        <v>0</v>
      </c>
      <c r="W28" s="219"/>
      <c r="X28" s="255"/>
      <c r="Y28" s="208" t="s">
        <v>49</v>
      </c>
      <c r="Z28" s="273">
        <v>100</v>
      </c>
      <c r="AA28" s="273">
        <v>100</v>
      </c>
      <c r="AB28" s="274">
        <v>100</v>
      </c>
    </row>
    <row r="29" spans="1:28" ht="14.25" thickBot="1" thickTop="1">
      <c r="A29" s="224"/>
      <c r="B29" s="212"/>
      <c r="C29" s="213"/>
      <c r="D29" s="214"/>
      <c r="E29" s="226"/>
      <c r="F29" s="227"/>
      <c r="G29" s="228"/>
      <c r="H29" s="275"/>
      <c r="I29" s="276"/>
      <c r="J29" s="277" t="s">
        <v>29</v>
      </c>
      <c r="K29" s="278">
        <f>SUM(K25:K28)</f>
        <v>6</v>
      </c>
      <c r="L29" s="279">
        <f>SUM(L25:L28)</f>
        <v>6</v>
      </c>
      <c r="M29" s="279">
        <v>0</v>
      </c>
      <c r="N29" s="280">
        <v>0</v>
      </c>
      <c r="O29" s="281">
        <f aca="true" t="shared" si="1" ref="O29:V29">SUM(O25:O27)</f>
        <v>7</v>
      </c>
      <c r="P29" s="281">
        <f t="shared" si="1"/>
        <v>7</v>
      </c>
      <c r="Q29" s="281">
        <f t="shared" si="1"/>
        <v>0</v>
      </c>
      <c r="R29" s="282">
        <f t="shared" si="1"/>
        <v>0</v>
      </c>
      <c r="S29" s="278">
        <f t="shared" si="1"/>
        <v>5</v>
      </c>
      <c r="T29" s="281">
        <f t="shared" si="1"/>
        <v>5</v>
      </c>
      <c r="U29" s="281">
        <f t="shared" si="1"/>
        <v>0</v>
      </c>
      <c r="V29" s="282">
        <f t="shared" si="1"/>
        <v>0</v>
      </c>
      <c r="W29" s="283">
        <v>6.5</v>
      </c>
      <c r="X29" s="282">
        <v>9</v>
      </c>
      <c r="Y29" s="284"/>
      <c r="Z29" s="285"/>
      <c r="AA29" s="285"/>
      <c r="AB29" s="286"/>
    </row>
    <row r="30" spans="1:28" ht="14.25" thickBot="1" thickTop="1">
      <c r="A30" s="287" t="s">
        <v>22</v>
      </c>
      <c r="B30" s="288" t="s">
        <v>34</v>
      </c>
      <c r="C30" s="289" t="s">
        <v>36</v>
      </c>
      <c r="D30" s="290"/>
      <c r="E30" s="291" t="s">
        <v>50</v>
      </c>
      <c r="F30" s="292"/>
      <c r="G30" s="293"/>
      <c r="H30" s="292"/>
      <c r="I30" s="294">
        <v>25</v>
      </c>
      <c r="J30" s="295" t="s">
        <v>35</v>
      </c>
      <c r="K30" s="296">
        <v>1</v>
      </c>
      <c r="L30" s="297">
        <v>1</v>
      </c>
      <c r="M30" s="297">
        <v>0</v>
      </c>
      <c r="N30" s="298"/>
      <c r="O30" s="297">
        <v>2</v>
      </c>
      <c r="P30" s="297">
        <v>2</v>
      </c>
      <c r="Q30" s="297">
        <v>0</v>
      </c>
      <c r="R30" s="299">
        <v>0</v>
      </c>
      <c r="S30" s="296">
        <v>2</v>
      </c>
      <c r="T30" s="297">
        <v>2</v>
      </c>
      <c r="U30" s="297">
        <v>0</v>
      </c>
      <c r="V30" s="299">
        <v>0</v>
      </c>
      <c r="W30" s="300">
        <v>1</v>
      </c>
      <c r="X30" s="299">
        <v>1</v>
      </c>
      <c r="Y30" s="301" t="s">
        <v>51</v>
      </c>
      <c r="Z30" s="302">
        <v>3</v>
      </c>
      <c r="AA30" s="302">
        <v>3</v>
      </c>
      <c r="AB30" s="302">
        <v>3</v>
      </c>
    </row>
    <row r="31" spans="1:28" ht="14.25" thickBot="1" thickTop="1">
      <c r="A31" s="303"/>
      <c r="B31" s="304"/>
      <c r="C31" s="305"/>
      <c r="D31" s="290"/>
      <c r="E31" s="306"/>
      <c r="F31" s="292"/>
      <c r="G31" s="292"/>
      <c r="H31" s="292"/>
      <c r="I31" s="294"/>
      <c r="J31" s="295" t="s">
        <v>52</v>
      </c>
      <c r="K31" s="296">
        <v>1</v>
      </c>
      <c r="L31" s="297">
        <v>1</v>
      </c>
      <c r="M31" s="297">
        <v>0</v>
      </c>
      <c r="N31" s="298"/>
      <c r="O31" s="297">
        <v>2</v>
      </c>
      <c r="P31" s="297">
        <v>2</v>
      </c>
      <c r="Q31" s="297">
        <v>0</v>
      </c>
      <c r="R31" s="299">
        <v>0</v>
      </c>
      <c r="S31" s="296">
        <v>0</v>
      </c>
      <c r="T31" s="297">
        <v>0</v>
      </c>
      <c r="U31" s="297">
        <v>0</v>
      </c>
      <c r="V31" s="299">
        <v>0</v>
      </c>
      <c r="W31" s="300">
        <v>1</v>
      </c>
      <c r="X31" s="299">
        <v>2</v>
      </c>
      <c r="Y31" s="307"/>
      <c r="Z31" s="308"/>
      <c r="AA31" s="308"/>
      <c r="AB31" s="308"/>
    </row>
    <row r="32" spans="1:28" ht="14.25" thickBot="1" thickTop="1">
      <c r="A32" s="309"/>
      <c r="B32" s="310"/>
      <c r="C32" s="311"/>
      <c r="D32" s="290"/>
      <c r="E32" s="312"/>
      <c r="F32" s="313"/>
      <c r="G32" s="313"/>
      <c r="H32" s="313"/>
      <c r="I32" s="314"/>
      <c r="J32" s="315" t="s">
        <v>29</v>
      </c>
      <c r="K32" s="125">
        <f>SUM(K30:K31)</f>
        <v>2</v>
      </c>
      <c r="L32" s="125">
        <f>SUM(L30:L31)</f>
        <v>2</v>
      </c>
      <c r="M32" s="125">
        <f>SUM(M29:M31)</f>
        <v>0</v>
      </c>
      <c r="N32" s="127">
        <f>SUM(N29:N31)</f>
        <v>0</v>
      </c>
      <c r="O32" s="125">
        <f>SUM(O30:O31)</f>
        <v>4</v>
      </c>
      <c r="P32" s="125">
        <f>SUM(P30:P31)</f>
        <v>4</v>
      </c>
      <c r="Q32" s="125">
        <f>SUM(Q30:Q31)</f>
        <v>0</v>
      </c>
      <c r="R32" s="316">
        <f>SUM(R30:R31)</f>
        <v>0</v>
      </c>
      <c r="S32" s="317">
        <f>SUM(S30+S31)</f>
        <v>2</v>
      </c>
      <c r="T32" s="125">
        <v>2</v>
      </c>
      <c r="U32" s="125">
        <v>0</v>
      </c>
      <c r="V32" s="316">
        <v>0</v>
      </c>
      <c r="W32" s="128">
        <v>2</v>
      </c>
      <c r="X32" s="316">
        <v>3</v>
      </c>
      <c r="Y32" s="318"/>
      <c r="Z32" s="319"/>
      <c r="AA32" s="319"/>
      <c r="AB32" s="320"/>
    </row>
    <row r="33" spans="1:28" ht="14.25" thickBot="1" thickTop="1">
      <c r="A33" s="321" t="s">
        <v>22</v>
      </c>
      <c r="B33" s="322" t="s">
        <v>34</v>
      </c>
      <c r="C33" s="323" t="s">
        <v>37</v>
      </c>
      <c r="D33" s="323"/>
      <c r="E33" s="323"/>
      <c r="F33" s="324"/>
      <c r="G33" s="323"/>
      <c r="H33" s="324"/>
      <c r="I33" s="324"/>
      <c r="J33" s="325"/>
      <c r="K33" s="326">
        <v>13.5</v>
      </c>
      <c r="L33" s="326">
        <v>13.5</v>
      </c>
      <c r="M33" s="326">
        <f>ABS(M24+M29+M29)</f>
        <v>0</v>
      </c>
      <c r="N33" s="326">
        <f aca="true" t="shared" si="2" ref="N33:X33">ABS(N24+N29+N32)</f>
        <v>0</v>
      </c>
      <c r="O33" s="326">
        <f t="shared" si="2"/>
        <v>16.5</v>
      </c>
      <c r="P33" s="326">
        <f t="shared" si="2"/>
        <v>16.5</v>
      </c>
      <c r="Q33" s="326">
        <f t="shared" si="2"/>
        <v>0</v>
      </c>
      <c r="R33" s="326">
        <f t="shared" si="2"/>
        <v>0</v>
      </c>
      <c r="S33" s="326">
        <f t="shared" si="2"/>
        <v>10.5</v>
      </c>
      <c r="T33" s="326">
        <f t="shared" si="2"/>
        <v>10.5</v>
      </c>
      <c r="U33" s="326">
        <f t="shared" si="2"/>
        <v>0</v>
      </c>
      <c r="V33" s="326">
        <f t="shared" si="2"/>
        <v>0</v>
      </c>
      <c r="W33" s="326">
        <f t="shared" si="2"/>
        <v>13.5</v>
      </c>
      <c r="X33" s="326">
        <f t="shared" si="2"/>
        <v>18.5</v>
      </c>
      <c r="Y33" s="327"/>
      <c r="Z33" s="328"/>
      <c r="AA33" s="328"/>
      <c r="AB33" s="329"/>
    </row>
    <row r="34" spans="1:28" ht="14.25" thickBot="1" thickTop="1">
      <c r="A34" s="330" t="s">
        <v>22</v>
      </c>
      <c r="B34" s="331" t="s">
        <v>53</v>
      </c>
      <c r="C34" s="332"/>
      <c r="D34" s="332"/>
      <c r="E34" s="332"/>
      <c r="F34" s="332"/>
      <c r="G34" s="332"/>
      <c r="H34" s="332"/>
      <c r="I34" s="332"/>
      <c r="J34" s="333"/>
      <c r="K34" s="334">
        <f aca="true" t="shared" si="3" ref="K34:X34">ABS(K19+K33)</f>
        <v>3449.5</v>
      </c>
      <c r="L34" s="335">
        <f t="shared" si="3"/>
        <v>3449.5</v>
      </c>
      <c r="M34" s="335">
        <f t="shared" si="3"/>
        <v>2303.8</v>
      </c>
      <c r="N34" s="336">
        <f t="shared" si="3"/>
        <v>0</v>
      </c>
      <c r="O34" s="335">
        <f t="shared" si="3"/>
        <v>3566.5</v>
      </c>
      <c r="P34" s="337">
        <f t="shared" si="3"/>
        <v>3566.5</v>
      </c>
      <c r="Q34" s="335">
        <f t="shared" si="3"/>
        <v>2400</v>
      </c>
      <c r="R34" s="338">
        <f t="shared" si="3"/>
        <v>0</v>
      </c>
      <c r="S34" s="334">
        <f t="shared" si="3"/>
        <v>3036.2999999999997</v>
      </c>
      <c r="T34" s="334">
        <f t="shared" si="3"/>
        <v>3036.2999999999997</v>
      </c>
      <c r="U34" s="334">
        <f t="shared" si="3"/>
        <v>2081.1</v>
      </c>
      <c r="V34" s="334">
        <f t="shared" si="3"/>
        <v>0</v>
      </c>
      <c r="W34" s="334">
        <f t="shared" si="3"/>
        <v>3663.5</v>
      </c>
      <c r="X34" s="334">
        <f t="shared" si="3"/>
        <v>3928.5</v>
      </c>
      <c r="Y34" s="339"/>
      <c r="Z34" s="339"/>
      <c r="AA34" s="339"/>
      <c r="AB34" s="340"/>
    </row>
    <row r="35" spans="1:28" ht="14.25" thickBot="1" thickTop="1">
      <c r="A35" s="341" t="s">
        <v>34</v>
      </c>
      <c r="B35" s="342" t="s">
        <v>54</v>
      </c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4"/>
    </row>
    <row r="36" spans="1:28" ht="14.25" thickBot="1" thickTop="1">
      <c r="A36" s="345" t="s">
        <v>34</v>
      </c>
      <c r="B36" s="346" t="s">
        <v>22</v>
      </c>
      <c r="C36" s="347" t="s">
        <v>55</v>
      </c>
      <c r="D36" s="347"/>
      <c r="E36" s="348"/>
      <c r="F36" s="348"/>
      <c r="G36" s="348"/>
      <c r="H36" s="349"/>
      <c r="I36" s="348"/>
      <c r="J36" s="348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50"/>
    </row>
    <row r="37" spans="1:28" ht="96.75" thickBot="1">
      <c r="A37" s="175" t="s">
        <v>34</v>
      </c>
      <c r="B37" s="351" t="s">
        <v>22</v>
      </c>
      <c r="C37" s="352" t="s">
        <v>22</v>
      </c>
      <c r="D37" s="353"/>
      <c r="E37" s="354" t="s">
        <v>179</v>
      </c>
      <c r="F37" s="355"/>
      <c r="G37" s="355"/>
      <c r="H37" s="355"/>
      <c r="I37" s="355"/>
      <c r="J37" s="356" t="s">
        <v>32</v>
      </c>
      <c r="K37" s="357">
        <v>1</v>
      </c>
      <c r="L37" s="358">
        <v>1</v>
      </c>
      <c r="M37" s="358">
        <v>0</v>
      </c>
      <c r="N37" s="359">
        <v>0</v>
      </c>
      <c r="O37" s="360">
        <v>5</v>
      </c>
      <c r="P37" s="361">
        <v>5</v>
      </c>
      <c r="Q37" s="361">
        <v>0</v>
      </c>
      <c r="R37" s="362">
        <v>0</v>
      </c>
      <c r="S37" s="357">
        <v>2</v>
      </c>
      <c r="T37" s="358">
        <v>2</v>
      </c>
      <c r="U37" s="358">
        <v>0</v>
      </c>
      <c r="V37" s="359">
        <v>0</v>
      </c>
      <c r="W37" s="363">
        <v>3</v>
      </c>
      <c r="X37" s="363">
        <v>4</v>
      </c>
      <c r="Y37" s="364" t="s">
        <v>56</v>
      </c>
      <c r="Z37" s="365" t="s">
        <v>57</v>
      </c>
      <c r="AA37" s="365" t="s">
        <v>58</v>
      </c>
      <c r="AB37" s="366" t="s">
        <v>58</v>
      </c>
    </row>
    <row r="38" spans="1:28" ht="13.5" thickBot="1">
      <c r="A38" s="175"/>
      <c r="B38" s="351"/>
      <c r="C38" s="353"/>
      <c r="D38" s="353"/>
      <c r="E38" s="367"/>
      <c r="F38" s="368"/>
      <c r="G38" s="368"/>
      <c r="H38" s="368"/>
      <c r="I38" s="368"/>
      <c r="J38" s="369" t="s">
        <v>183</v>
      </c>
      <c r="K38" s="370">
        <v>1</v>
      </c>
      <c r="L38" s="371">
        <v>1</v>
      </c>
      <c r="M38" s="371">
        <v>0</v>
      </c>
      <c r="N38" s="372">
        <v>0</v>
      </c>
      <c r="O38" s="370">
        <v>5</v>
      </c>
      <c r="P38" s="371">
        <v>5</v>
      </c>
      <c r="Q38" s="371">
        <v>0</v>
      </c>
      <c r="R38" s="372">
        <v>0</v>
      </c>
      <c r="S38" s="370">
        <v>2</v>
      </c>
      <c r="T38" s="371">
        <v>2</v>
      </c>
      <c r="U38" s="371">
        <v>0</v>
      </c>
      <c r="V38" s="372">
        <v>0</v>
      </c>
      <c r="W38" s="373">
        <v>3</v>
      </c>
      <c r="X38" s="373">
        <v>4</v>
      </c>
      <c r="Y38" s="374"/>
      <c r="Z38" s="374"/>
      <c r="AA38" s="374"/>
      <c r="AB38" s="375"/>
    </row>
    <row r="39" spans="1:28" ht="48.75" thickTop="1">
      <c r="A39" s="376" t="s">
        <v>34</v>
      </c>
      <c r="B39" s="377" t="s">
        <v>22</v>
      </c>
      <c r="C39" s="378" t="s">
        <v>34</v>
      </c>
      <c r="D39" s="379"/>
      <c r="E39" s="380" t="s">
        <v>59</v>
      </c>
      <c r="F39" s="381"/>
      <c r="G39" s="382"/>
      <c r="H39" s="383"/>
      <c r="I39" s="384"/>
      <c r="J39" s="385" t="s">
        <v>32</v>
      </c>
      <c r="K39" s="386">
        <v>2</v>
      </c>
      <c r="L39" s="387">
        <v>2</v>
      </c>
      <c r="M39" s="387">
        <v>0</v>
      </c>
      <c r="N39" s="388">
        <v>0</v>
      </c>
      <c r="O39" s="386">
        <v>2</v>
      </c>
      <c r="P39" s="387">
        <v>2</v>
      </c>
      <c r="Q39" s="387">
        <v>0</v>
      </c>
      <c r="R39" s="388">
        <v>0</v>
      </c>
      <c r="S39" s="386">
        <v>1</v>
      </c>
      <c r="T39" s="387">
        <v>1</v>
      </c>
      <c r="U39" s="387">
        <v>0</v>
      </c>
      <c r="V39" s="388">
        <v>0</v>
      </c>
      <c r="W39" s="389">
        <v>3</v>
      </c>
      <c r="X39" s="389">
        <v>3</v>
      </c>
      <c r="Y39" s="390" t="s">
        <v>60</v>
      </c>
      <c r="Z39" s="391" t="s">
        <v>61</v>
      </c>
      <c r="AA39" s="392" t="s">
        <v>62</v>
      </c>
      <c r="AB39" s="393" t="s">
        <v>62</v>
      </c>
    </row>
    <row r="40" spans="1:28" ht="36.75" thickBot="1">
      <c r="A40" s="394"/>
      <c r="B40" s="395"/>
      <c r="C40" s="395"/>
      <c r="D40" s="396"/>
      <c r="E40" s="380"/>
      <c r="F40" s="397"/>
      <c r="G40" s="398"/>
      <c r="H40" s="383"/>
      <c r="I40" s="399"/>
      <c r="J40" s="249" t="s">
        <v>35</v>
      </c>
      <c r="K40" s="400">
        <v>3</v>
      </c>
      <c r="L40" s="401">
        <v>3</v>
      </c>
      <c r="M40" s="401">
        <v>0</v>
      </c>
      <c r="N40" s="402">
        <v>0</v>
      </c>
      <c r="O40" s="400">
        <v>5</v>
      </c>
      <c r="P40" s="401">
        <v>5</v>
      </c>
      <c r="Q40" s="401">
        <v>0</v>
      </c>
      <c r="R40" s="403">
        <v>0</v>
      </c>
      <c r="S40" s="400">
        <v>3</v>
      </c>
      <c r="T40" s="401">
        <v>3</v>
      </c>
      <c r="U40" s="401">
        <v>0</v>
      </c>
      <c r="V40" s="402">
        <v>0</v>
      </c>
      <c r="W40" s="404">
        <v>3</v>
      </c>
      <c r="X40" s="404">
        <v>4</v>
      </c>
      <c r="Y40" s="405" t="s">
        <v>63</v>
      </c>
      <c r="Z40" s="406" t="s">
        <v>64</v>
      </c>
      <c r="AA40" s="407" t="s">
        <v>180</v>
      </c>
      <c r="AB40" s="408" t="s">
        <v>64</v>
      </c>
    </row>
    <row r="41" spans="1:28" ht="14.25" thickBot="1" thickTop="1">
      <c r="A41" s="409"/>
      <c r="B41" s="410"/>
      <c r="C41" s="410"/>
      <c r="D41" s="411"/>
      <c r="E41" s="412"/>
      <c r="F41" s="413"/>
      <c r="G41" s="414"/>
      <c r="H41" s="383"/>
      <c r="I41" s="399"/>
      <c r="J41" s="249" t="s">
        <v>65</v>
      </c>
      <c r="K41" s="415">
        <f>SUM(K39+K40)</f>
        <v>5</v>
      </c>
      <c r="L41" s="252">
        <f>SUM(L39+L40)</f>
        <v>5</v>
      </c>
      <c r="M41" s="252">
        <v>0</v>
      </c>
      <c r="N41" s="416">
        <v>0</v>
      </c>
      <c r="O41" s="271">
        <f>SUM(O39+O40)</f>
        <v>7</v>
      </c>
      <c r="P41" s="252">
        <f>SUM(P39+P40)</f>
        <v>7</v>
      </c>
      <c r="Q41" s="252">
        <v>0</v>
      </c>
      <c r="R41" s="416">
        <v>0</v>
      </c>
      <c r="S41" s="203">
        <v>4</v>
      </c>
      <c r="T41" s="204">
        <v>4</v>
      </c>
      <c r="U41" s="204">
        <v>0</v>
      </c>
      <c r="V41" s="254">
        <v>0</v>
      </c>
      <c r="W41" s="417">
        <v>6</v>
      </c>
      <c r="X41" s="417">
        <v>7</v>
      </c>
      <c r="Y41" s="418"/>
      <c r="Z41" s="419"/>
      <c r="AA41" s="420"/>
      <c r="AB41" s="421"/>
    </row>
    <row r="42" spans="1:28" ht="96.75" thickTop="1">
      <c r="A42" s="422" t="s">
        <v>34</v>
      </c>
      <c r="B42" s="423" t="s">
        <v>22</v>
      </c>
      <c r="C42" s="424" t="s">
        <v>36</v>
      </c>
      <c r="D42" s="396"/>
      <c r="E42" s="425" t="s">
        <v>66</v>
      </c>
      <c r="F42" s="426"/>
      <c r="G42" s="398"/>
      <c r="H42" s="383"/>
      <c r="I42" s="399"/>
      <c r="J42" s="249" t="s">
        <v>32</v>
      </c>
      <c r="K42" s="188">
        <v>0.5</v>
      </c>
      <c r="L42" s="189">
        <v>0.5</v>
      </c>
      <c r="M42" s="189">
        <v>0</v>
      </c>
      <c r="N42" s="242">
        <v>0</v>
      </c>
      <c r="O42" s="188">
        <v>0.5</v>
      </c>
      <c r="P42" s="189">
        <v>0.5</v>
      </c>
      <c r="Q42" s="189">
        <v>0</v>
      </c>
      <c r="R42" s="190">
        <v>0</v>
      </c>
      <c r="S42" s="188">
        <v>0.5</v>
      </c>
      <c r="T42" s="189">
        <v>0.5</v>
      </c>
      <c r="U42" s="189"/>
      <c r="V42" s="242"/>
      <c r="W42" s="191">
        <v>0.5</v>
      </c>
      <c r="X42" s="191">
        <v>0.5</v>
      </c>
      <c r="Y42" s="427" t="s">
        <v>67</v>
      </c>
      <c r="Z42" s="428" t="s">
        <v>173</v>
      </c>
      <c r="AA42" s="429" t="s">
        <v>173</v>
      </c>
      <c r="AB42" s="430" t="s">
        <v>173</v>
      </c>
    </row>
    <row r="43" spans="1:28" ht="13.5" thickBot="1">
      <c r="A43" s="431"/>
      <c r="B43" s="432"/>
      <c r="C43" s="432"/>
      <c r="D43" s="433"/>
      <c r="E43" s="367"/>
      <c r="F43" s="434"/>
      <c r="G43" s="435"/>
      <c r="H43" s="436"/>
      <c r="I43" s="437"/>
      <c r="J43" s="438" t="s">
        <v>65</v>
      </c>
      <c r="K43" s="439">
        <v>0.5</v>
      </c>
      <c r="L43" s="440">
        <v>0.5</v>
      </c>
      <c r="M43" s="440">
        <v>0</v>
      </c>
      <c r="N43" s="441">
        <v>0</v>
      </c>
      <c r="O43" s="442">
        <v>0.5</v>
      </c>
      <c r="P43" s="440">
        <v>0.5</v>
      </c>
      <c r="Q43" s="440">
        <v>0</v>
      </c>
      <c r="R43" s="441">
        <v>0</v>
      </c>
      <c r="S43" s="442">
        <v>0.5</v>
      </c>
      <c r="T43" s="440">
        <v>0.5</v>
      </c>
      <c r="U43" s="440">
        <v>0</v>
      </c>
      <c r="V43" s="443">
        <v>0</v>
      </c>
      <c r="W43" s="444">
        <v>0.5</v>
      </c>
      <c r="X43" s="444">
        <v>0.5</v>
      </c>
      <c r="Y43" s="445"/>
      <c r="Z43" s="446"/>
      <c r="AA43" s="447"/>
      <c r="AB43" s="448"/>
    </row>
    <row r="44" spans="1:28" ht="13.5" thickBot="1">
      <c r="A44" s="449" t="s">
        <v>34</v>
      </c>
      <c r="B44" s="450" t="s">
        <v>22</v>
      </c>
      <c r="C44" s="451" t="s">
        <v>37</v>
      </c>
      <c r="D44" s="452"/>
      <c r="E44" s="452"/>
      <c r="F44" s="452"/>
      <c r="G44" s="452"/>
      <c r="H44" s="452"/>
      <c r="I44" s="452"/>
      <c r="J44" s="452"/>
      <c r="K44" s="453">
        <f aca="true" t="shared" si="4" ref="K44:X44">SUM(K38+K41+K43)</f>
        <v>6.5</v>
      </c>
      <c r="L44" s="453">
        <f t="shared" si="4"/>
        <v>6.5</v>
      </c>
      <c r="M44" s="453">
        <f t="shared" si="4"/>
        <v>0</v>
      </c>
      <c r="N44" s="453">
        <f t="shared" si="4"/>
        <v>0</v>
      </c>
      <c r="O44" s="453">
        <f t="shared" si="4"/>
        <v>12.5</v>
      </c>
      <c r="P44" s="453">
        <f t="shared" si="4"/>
        <v>12.5</v>
      </c>
      <c r="Q44" s="453">
        <f t="shared" si="4"/>
        <v>0</v>
      </c>
      <c r="R44" s="453">
        <f t="shared" si="4"/>
        <v>0</v>
      </c>
      <c r="S44" s="453">
        <f t="shared" si="4"/>
        <v>6.5</v>
      </c>
      <c r="T44" s="453">
        <f t="shared" si="4"/>
        <v>6.5</v>
      </c>
      <c r="U44" s="453">
        <f t="shared" si="4"/>
        <v>0</v>
      </c>
      <c r="V44" s="453">
        <f t="shared" si="4"/>
        <v>0</v>
      </c>
      <c r="W44" s="453">
        <f t="shared" si="4"/>
        <v>9.5</v>
      </c>
      <c r="X44" s="453">
        <f t="shared" si="4"/>
        <v>11.5</v>
      </c>
      <c r="Y44" s="454"/>
      <c r="Z44" s="454"/>
      <c r="AA44" s="454"/>
      <c r="AB44" s="455"/>
    </row>
    <row r="45" spans="1:28" ht="14.25" thickBot="1" thickTop="1">
      <c r="A45" s="175" t="s">
        <v>34</v>
      </c>
      <c r="B45" s="346" t="s">
        <v>34</v>
      </c>
      <c r="C45" s="456" t="s">
        <v>69</v>
      </c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S45" s="456"/>
      <c r="T45" s="456"/>
      <c r="U45" s="456"/>
      <c r="V45" s="456"/>
      <c r="W45" s="456"/>
      <c r="X45" s="456"/>
      <c r="Y45" s="456"/>
      <c r="Z45" s="456"/>
      <c r="AA45" s="456"/>
      <c r="AB45" s="457"/>
    </row>
    <row r="46" spans="1:28" ht="36">
      <c r="A46" s="458" t="s">
        <v>34</v>
      </c>
      <c r="B46" s="459" t="s">
        <v>34</v>
      </c>
      <c r="C46" s="459" t="s">
        <v>22</v>
      </c>
      <c r="D46" s="132"/>
      <c r="E46" s="460" t="s">
        <v>172</v>
      </c>
      <c r="F46" s="381"/>
      <c r="G46" s="382"/>
      <c r="H46" s="461"/>
      <c r="I46" s="384"/>
      <c r="J46" s="385" t="s">
        <v>70</v>
      </c>
      <c r="K46" s="462">
        <v>300</v>
      </c>
      <c r="L46" s="463">
        <v>300</v>
      </c>
      <c r="M46" s="463">
        <v>0</v>
      </c>
      <c r="N46" s="464">
        <v>0</v>
      </c>
      <c r="O46" s="465">
        <v>500</v>
      </c>
      <c r="P46" s="466">
        <v>500</v>
      </c>
      <c r="Q46" s="463">
        <v>0</v>
      </c>
      <c r="R46" s="462">
        <v>0</v>
      </c>
      <c r="S46" s="467"/>
      <c r="T46" s="463"/>
      <c r="U46" s="463">
        <v>0</v>
      </c>
      <c r="V46" s="464">
        <v>0</v>
      </c>
      <c r="W46" s="468">
        <v>500</v>
      </c>
      <c r="X46" s="468">
        <v>640</v>
      </c>
      <c r="Y46" s="469" t="s">
        <v>71</v>
      </c>
      <c r="Z46" s="470">
        <v>0.3</v>
      </c>
      <c r="AA46" s="471">
        <v>0.3</v>
      </c>
      <c r="AB46" s="472">
        <v>0.4</v>
      </c>
    </row>
    <row r="47" spans="1:28" ht="13.5" thickBot="1">
      <c r="A47" s="473"/>
      <c r="B47" s="474"/>
      <c r="C47" s="474"/>
      <c r="D47" s="475"/>
      <c r="E47" s="476"/>
      <c r="F47" s="477"/>
      <c r="G47" s="435"/>
      <c r="H47" s="436"/>
      <c r="I47" s="478"/>
      <c r="J47" s="479" t="s">
        <v>29</v>
      </c>
      <c r="K47" s="480">
        <v>300</v>
      </c>
      <c r="L47" s="481">
        <v>300</v>
      </c>
      <c r="M47" s="481">
        <v>0</v>
      </c>
      <c r="N47" s="482">
        <v>0</v>
      </c>
      <c r="O47" s="480">
        <v>500</v>
      </c>
      <c r="P47" s="481">
        <v>500</v>
      </c>
      <c r="Q47" s="481">
        <v>0</v>
      </c>
      <c r="R47" s="482">
        <v>0</v>
      </c>
      <c r="S47" s="483">
        <v>0</v>
      </c>
      <c r="T47" s="481"/>
      <c r="U47" s="481">
        <v>0</v>
      </c>
      <c r="V47" s="482">
        <v>0</v>
      </c>
      <c r="W47" s="484">
        <f>SUM(W46)</f>
        <v>500</v>
      </c>
      <c r="X47" s="484">
        <v>640</v>
      </c>
      <c r="Y47" s="485"/>
      <c r="Z47" s="486"/>
      <c r="AA47" s="487"/>
      <c r="AB47" s="488"/>
    </row>
    <row r="48" spans="1:28" ht="12.75">
      <c r="A48" s="458" t="s">
        <v>34</v>
      </c>
      <c r="B48" s="459" t="s">
        <v>34</v>
      </c>
      <c r="C48" s="489" t="s">
        <v>34</v>
      </c>
      <c r="D48" s="490"/>
      <c r="E48" s="1" t="s">
        <v>72</v>
      </c>
      <c r="F48" s="491"/>
      <c r="G48" s="491"/>
      <c r="H48" s="491"/>
      <c r="I48" s="491"/>
      <c r="J48" s="492" t="s">
        <v>32</v>
      </c>
      <c r="K48" s="493">
        <v>0</v>
      </c>
      <c r="L48" s="138">
        <v>0</v>
      </c>
      <c r="M48" s="138">
        <v>0</v>
      </c>
      <c r="N48" s="139">
        <v>0</v>
      </c>
      <c r="O48" s="494">
        <v>500</v>
      </c>
      <c r="P48" s="495">
        <v>500</v>
      </c>
      <c r="Q48" s="138">
        <v>0</v>
      </c>
      <c r="R48" s="496">
        <v>0</v>
      </c>
      <c r="S48" s="497">
        <v>0</v>
      </c>
      <c r="T48" s="495">
        <v>0</v>
      </c>
      <c r="U48" s="495">
        <v>0</v>
      </c>
      <c r="V48" s="498">
        <v>0</v>
      </c>
      <c r="W48" s="499">
        <v>500</v>
      </c>
      <c r="X48" s="499">
        <v>800</v>
      </c>
      <c r="Y48" s="500" t="s">
        <v>73</v>
      </c>
      <c r="Z48" s="501">
        <v>0.3</v>
      </c>
      <c r="AA48" s="501">
        <v>0.3</v>
      </c>
      <c r="AB48" s="502">
        <v>0.4</v>
      </c>
    </row>
    <row r="49" spans="1:28" ht="13.5" thickBot="1">
      <c r="A49" s="503"/>
      <c r="B49" s="504"/>
      <c r="C49" s="505"/>
      <c r="D49" s="506"/>
      <c r="E49" s="3"/>
      <c r="F49" s="507"/>
      <c r="G49" s="507"/>
      <c r="H49" s="507"/>
      <c r="I49" s="507"/>
      <c r="J49" s="508" t="s">
        <v>29</v>
      </c>
      <c r="K49" s="509">
        <f>SUM(K48:K48)</f>
        <v>0</v>
      </c>
      <c r="L49" s="510">
        <f>SUM(L48:L48)</f>
        <v>0</v>
      </c>
      <c r="M49" s="510">
        <f>SUM(M48:M48)</f>
        <v>0</v>
      </c>
      <c r="N49" s="511">
        <v>0</v>
      </c>
      <c r="O49" s="509">
        <v>500</v>
      </c>
      <c r="P49" s="510">
        <v>500</v>
      </c>
      <c r="Q49" s="510">
        <v>0</v>
      </c>
      <c r="R49" s="511">
        <v>0</v>
      </c>
      <c r="S49" s="512">
        <v>0</v>
      </c>
      <c r="T49" s="510">
        <v>0</v>
      </c>
      <c r="U49" s="510">
        <v>0</v>
      </c>
      <c r="V49" s="511">
        <v>0</v>
      </c>
      <c r="W49" s="513">
        <v>500</v>
      </c>
      <c r="X49" s="513">
        <v>800</v>
      </c>
      <c r="Y49" s="514"/>
      <c r="Z49" s="515"/>
      <c r="AA49" s="515"/>
      <c r="AB49" s="516"/>
    </row>
    <row r="50" spans="1:28" ht="25.5" thickBot="1" thickTop="1">
      <c r="A50" s="517" t="s">
        <v>34</v>
      </c>
      <c r="B50" s="518" t="s">
        <v>34</v>
      </c>
      <c r="C50" s="519" t="s">
        <v>36</v>
      </c>
      <c r="D50" s="520"/>
      <c r="E50" s="521" t="s">
        <v>74</v>
      </c>
      <c r="F50" s="522"/>
      <c r="G50" s="522"/>
      <c r="H50" s="522"/>
      <c r="I50" s="522"/>
      <c r="J50" s="523" t="s">
        <v>32</v>
      </c>
      <c r="K50" s="524">
        <v>0</v>
      </c>
      <c r="L50" s="525">
        <v>0</v>
      </c>
      <c r="M50" s="525">
        <v>0</v>
      </c>
      <c r="N50" s="526">
        <v>0</v>
      </c>
      <c r="O50" s="527">
        <v>10</v>
      </c>
      <c r="P50" s="525">
        <v>10</v>
      </c>
      <c r="Q50" s="525">
        <v>0</v>
      </c>
      <c r="R50" s="528">
        <v>0</v>
      </c>
      <c r="S50" s="527">
        <v>0</v>
      </c>
      <c r="T50" s="525">
        <v>0</v>
      </c>
      <c r="U50" s="525">
        <v>0</v>
      </c>
      <c r="V50" s="527">
        <v>0</v>
      </c>
      <c r="W50" s="529">
        <v>12</v>
      </c>
      <c r="X50" s="529">
        <v>16</v>
      </c>
      <c r="Y50" s="530" t="s">
        <v>75</v>
      </c>
      <c r="Z50" s="531" t="s">
        <v>68</v>
      </c>
      <c r="AA50" s="532" t="s">
        <v>173</v>
      </c>
      <c r="AB50" s="533" t="s">
        <v>174</v>
      </c>
    </row>
    <row r="51" spans="1:28" ht="13.5" thickBot="1">
      <c r="A51" s="534"/>
      <c r="B51" s="269"/>
      <c r="C51" s="535"/>
      <c r="D51" s="536"/>
      <c r="E51" s="537"/>
      <c r="F51" s="538"/>
      <c r="G51" s="538"/>
      <c r="H51" s="538"/>
      <c r="I51" s="538"/>
      <c r="J51" s="539" t="s">
        <v>65</v>
      </c>
      <c r="K51" s="540">
        <v>0</v>
      </c>
      <c r="L51" s="541">
        <v>0</v>
      </c>
      <c r="M51" s="541">
        <v>0</v>
      </c>
      <c r="N51" s="542">
        <v>0</v>
      </c>
      <c r="O51" s="543">
        <v>8</v>
      </c>
      <c r="P51" s="541">
        <v>8</v>
      </c>
      <c r="Q51" s="541">
        <v>0</v>
      </c>
      <c r="R51" s="544">
        <v>0</v>
      </c>
      <c r="S51" s="543">
        <v>0</v>
      </c>
      <c r="T51" s="541">
        <v>0</v>
      </c>
      <c r="U51" s="541">
        <v>0</v>
      </c>
      <c r="V51" s="543">
        <v>0</v>
      </c>
      <c r="W51" s="545">
        <v>12</v>
      </c>
      <c r="X51" s="545">
        <v>15</v>
      </c>
      <c r="Y51" s="546"/>
      <c r="Z51" s="547"/>
      <c r="AA51" s="548"/>
      <c r="AB51" s="549"/>
    </row>
    <row r="52" spans="1:28" ht="36.75" thickBot="1">
      <c r="A52" s="550" t="s">
        <v>34</v>
      </c>
      <c r="B52" s="551" t="s">
        <v>34</v>
      </c>
      <c r="C52" s="552" t="s">
        <v>76</v>
      </c>
      <c r="D52" s="553"/>
      <c r="E52" s="521" t="s">
        <v>77</v>
      </c>
      <c r="F52" s="522"/>
      <c r="G52" s="522"/>
      <c r="H52" s="522"/>
      <c r="I52" s="522"/>
      <c r="J52" s="554" t="s">
        <v>32</v>
      </c>
      <c r="K52" s="555">
        <v>0</v>
      </c>
      <c r="L52" s="556">
        <v>0</v>
      </c>
      <c r="M52" s="556">
        <v>0</v>
      </c>
      <c r="N52" s="557">
        <v>0</v>
      </c>
      <c r="O52" s="558">
        <v>100</v>
      </c>
      <c r="P52" s="556">
        <v>100</v>
      </c>
      <c r="Q52" s="556">
        <v>0</v>
      </c>
      <c r="R52" s="559">
        <v>0</v>
      </c>
      <c r="S52" s="558">
        <v>0</v>
      </c>
      <c r="T52" s="556">
        <v>0</v>
      </c>
      <c r="U52" s="556">
        <v>0</v>
      </c>
      <c r="V52" s="558">
        <v>0</v>
      </c>
      <c r="W52" s="560">
        <v>30</v>
      </c>
      <c r="X52" s="560">
        <v>0</v>
      </c>
      <c r="Y52" s="561" t="s">
        <v>78</v>
      </c>
      <c r="Z52" s="562">
        <v>0.7</v>
      </c>
      <c r="AA52" s="563">
        <v>0.3</v>
      </c>
      <c r="AB52" s="564">
        <v>0</v>
      </c>
    </row>
    <row r="53" spans="1:28" ht="14.25" thickBot="1" thickTop="1">
      <c r="A53" s="550"/>
      <c r="B53" s="551"/>
      <c r="C53" s="552"/>
      <c r="D53" s="553"/>
      <c r="E53" s="565"/>
      <c r="F53" s="566"/>
      <c r="G53" s="566"/>
      <c r="H53" s="566"/>
      <c r="I53" s="566"/>
      <c r="J53" s="567" t="s">
        <v>79</v>
      </c>
      <c r="K53" s="568">
        <v>0</v>
      </c>
      <c r="L53" s="569">
        <v>0</v>
      </c>
      <c r="M53" s="569">
        <v>0</v>
      </c>
      <c r="N53" s="570">
        <v>0</v>
      </c>
      <c r="O53" s="571">
        <v>100</v>
      </c>
      <c r="P53" s="569">
        <v>100</v>
      </c>
      <c r="Q53" s="569">
        <v>0</v>
      </c>
      <c r="R53" s="572">
        <v>0</v>
      </c>
      <c r="S53" s="571">
        <v>0</v>
      </c>
      <c r="T53" s="569">
        <v>0</v>
      </c>
      <c r="U53" s="569">
        <v>0</v>
      </c>
      <c r="V53" s="571">
        <v>0</v>
      </c>
      <c r="W53" s="573">
        <v>30</v>
      </c>
      <c r="X53" s="573">
        <v>0</v>
      </c>
      <c r="Y53" s="574"/>
      <c r="Z53" s="575"/>
      <c r="AA53" s="576"/>
      <c r="AB53" s="577"/>
    </row>
    <row r="54" spans="1:28" ht="48.75" thickBot="1">
      <c r="A54" s="550" t="s">
        <v>34</v>
      </c>
      <c r="B54" s="551" t="s">
        <v>34</v>
      </c>
      <c r="C54" s="552" t="s">
        <v>80</v>
      </c>
      <c r="D54" s="578"/>
      <c r="E54" s="579" t="s">
        <v>158</v>
      </c>
      <c r="F54" s="522"/>
      <c r="G54" s="522"/>
      <c r="H54" s="522"/>
      <c r="I54" s="522"/>
      <c r="J54" s="554" t="s">
        <v>32</v>
      </c>
      <c r="K54" s="555">
        <v>0</v>
      </c>
      <c r="L54" s="556">
        <v>0</v>
      </c>
      <c r="M54" s="556">
        <v>0</v>
      </c>
      <c r="N54" s="557">
        <v>0</v>
      </c>
      <c r="O54" s="558">
        <v>150</v>
      </c>
      <c r="P54" s="556">
        <v>150</v>
      </c>
      <c r="Q54" s="556">
        <v>0</v>
      </c>
      <c r="R54" s="559">
        <v>0</v>
      </c>
      <c r="S54" s="558">
        <v>0</v>
      </c>
      <c r="T54" s="556">
        <v>0</v>
      </c>
      <c r="U54" s="556">
        <v>0</v>
      </c>
      <c r="V54" s="558">
        <v>0</v>
      </c>
      <c r="W54" s="560">
        <v>0</v>
      </c>
      <c r="X54" s="560">
        <v>0</v>
      </c>
      <c r="Y54" s="580" t="s">
        <v>159</v>
      </c>
      <c r="Z54" s="581" t="s">
        <v>160</v>
      </c>
      <c r="AA54" s="582"/>
      <c r="AB54" s="564"/>
    </row>
    <row r="55" spans="1:28" ht="13.5" thickBot="1">
      <c r="A55" s="534"/>
      <c r="B55" s="269"/>
      <c r="C55" s="535"/>
      <c r="D55" s="583"/>
      <c r="E55" s="584"/>
      <c r="F55" s="538"/>
      <c r="G55" s="538"/>
      <c r="H55" s="538"/>
      <c r="I55" s="538"/>
      <c r="J55" s="539" t="s">
        <v>65</v>
      </c>
      <c r="K55" s="540">
        <v>0</v>
      </c>
      <c r="L55" s="541">
        <v>0</v>
      </c>
      <c r="M55" s="541">
        <v>0</v>
      </c>
      <c r="N55" s="542">
        <v>0</v>
      </c>
      <c r="O55" s="543">
        <v>150</v>
      </c>
      <c r="P55" s="541">
        <v>150</v>
      </c>
      <c r="Q55" s="541">
        <v>0</v>
      </c>
      <c r="R55" s="544">
        <v>0</v>
      </c>
      <c r="S55" s="543">
        <v>0</v>
      </c>
      <c r="T55" s="541">
        <v>0</v>
      </c>
      <c r="U55" s="541">
        <v>0</v>
      </c>
      <c r="V55" s="543">
        <v>0</v>
      </c>
      <c r="W55" s="545">
        <v>0</v>
      </c>
      <c r="X55" s="545">
        <v>0</v>
      </c>
      <c r="Y55" s="546"/>
      <c r="Z55" s="547"/>
      <c r="AA55" s="548"/>
      <c r="AB55" s="549"/>
    </row>
    <row r="56" spans="1:28" ht="13.5" thickBot="1">
      <c r="A56" s="449" t="s">
        <v>34</v>
      </c>
      <c r="B56" s="450" t="s">
        <v>34</v>
      </c>
      <c r="C56" s="585"/>
      <c r="D56" s="586"/>
      <c r="E56" s="587" t="s">
        <v>37</v>
      </c>
      <c r="F56" s="587"/>
      <c r="G56" s="587"/>
      <c r="H56" s="587"/>
      <c r="I56" s="587"/>
      <c r="J56" s="588"/>
      <c r="K56" s="589">
        <f aca="true" t="shared" si="5" ref="K56:X56">ABS(K47+K49+K51+K53+K55)</f>
        <v>300</v>
      </c>
      <c r="L56" s="590">
        <f t="shared" si="5"/>
        <v>300</v>
      </c>
      <c r="M56" s="590">
        <f t="shared" si="5"/>
        <v>0</v>
      </c>
      <c r="N56" s="590">
        <f t="shared" si="5"/>
        <v>0</v>
      </c>
      <c r="O56" s="590">
        <f t="shared" si="5"/>
        <v>1258</v>
      </c>
      <c r="P56" s="590">
        <f t="shared" si="5"/>
        <v>1258</v>
      </c>
      <c r="Q56" s="590">
        <f t="shared" si="5"/>
        <v>0</v>
      </c>
      <c r="R56" s="590">
        <f t="shared" si="5"/>
        <v>0</v>
      </c>
      <c r="S56" s="590">
        <f t="shared" si="5"/>
        <v>0</v>
      </c>
      <c r="T56" s="590">
        <f t="shared" si="5"/>
        <v>0</v>
      </c>
      <c r="U56" s="590">
        <f t="shared" si="5"/>
        <v>0</v>
      </c>
      <c r="V56" s="590">
        <f t="shared" si="5"/>
        <v>0</v>
      </c>
      <c r="W56" s="590">
        <f t="shared" si="5"/>
        <v>1042</v>
      </c>
      <c r="X56" s="590">
        <f t="shared" si="5"/>
        <v>1455</v>
      </c>
      <c r="Y56" s="591"/>
      <c r="Z56" s="592"/>
      <c r="AA56" s="592"/>
      <c r="AB56" s="593"/>
    </row>
    <row r="57" spans="1:28" ht="14.25" thickBot="1" thickTop="1">
      <c r="A57" s="175" t="s">
        <v>34</v>
      </c>
      <c r="B57" s="176" t="s">
        <v>36</v>
      </c>
      <c r="C57" s="594" t="s">
        <v>81</v>
      </c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50"/>
    </row>
    <row r="58" spans="1:28" ht="97.5" thickBot="1" thickTop="1">
      <c r="A58" s="595" t="s">
        <v>34</v>
      </c>
      <c r="B58" s="596" t="s">
        <v>36</v>
      </c>
      <c r="C58" s="597" t="s">
        <v>22</v>
      </c>
      <c r="D58" s="598"/>
      <c r="E58" s="599" t="s">
        <v>82</v>
      </c>
      <c r="F58" s="600"/>
      <c r="G58" s="600"/>
      <c r="H58" s="600"/>
      <c r="I58" s="600"/>
      <c r="J58" s="601" t="s">
        <v>70</v>
      </c>
      <c r="K58" s="602">
        <v>22.5</v>
      </c>
      <c r="L58" s="603">
        <v>22.5</v>
      </c>
      <c r="M58" s="603">
        <v>0</v>
      </c>
      <c r="N58" s="604">
        <v>0</v>
      </c>
      <c r="O58" s="605">
        <v>0</v>
      </c>
      <c r="P58" s="603">
        <v>0</v>
      </c>
      <c r="Q58" s="603">
        <v>0</v>
      </c>
      <c r="R58" s="604">
        <v>0</v>
      </c>
      <c r="S58" s="602">
        <v>0</v>
      </c>
      <c r="T58" s="603">
        <v>0</v>
      </c>
      <c r="U58" s="603">
        <v>0</v>
      </c>
      <c r="V58" s="604">
        <v>0</v>
      </c>
      <c r="W58" s="606">
        <v>0</v>
      </c>
      <c r="X58" s="606">
        <v>0</v>
      </c>
      <c r="Y58" s="607" t="s">
        <v>83</v>
      </c>
      <c r="Z58" s="608"/>
      <c r="AA58" s="609">
        <v>0</v>
      </c>
      <c r="AB58" s="610">
        <v>0</v>
      </c>
    </row>
    <row r="59" spans="1:28" ht="14.25" thickBot="1" thickTop="1">
      <c r="A59" s="611"/>
      <c r="B59" s="612"/>
      <c r="C59" s="613"/>
      <c r="D59" s="614"/>
      <c r="E59" s="615"/>
      <c r="F59" s="616"/>
      <c r="G59" s="616"/>
      <c r="H59" s="616"/>
      <c r="I59" s="616"/>
      <c r="J59" s="617" t="s">
        <v>84</v>
      </c>
      <c r="K59" s="618">
        <v>127.5</v>
      </c>
      <c r="L59" s="618">
        <v>127.5</v>
      </c>
      <c r="M59" s="618">
        <v>0</v>
      </c>
      <c r="N59" s="618">
        <v>0</v>
      </c>
      <c r="O59" s="619">
        <v>0</v>
      </c>
      <c r="P59" s="618">
        <v>0</v>
      </c>
      <c r="Q59" s="618">
        <v>0</v>
      </c>
      <c r="R59" s="618">
        <v>0</v>
      </c>
      <c r="S59" s="618">
        <v>0</v>
      </c>
      <c r="T59" s="618">
        <v>0</v>
      </c>
      <c r="U59" s="618">
        <v>0</v>
      </c>
      <c r="V59" s="618">
        <v>0</v>
      </c>
      <c r="W59" s="619"/>
      <c r="X59" s="619"/>
      <c r="Y59" s="620"/>
      <c r="Z59" s="621"/>
      <c r="AA59" s="621"/>
      <c r="AB59" s="621"/>
    </row>
    <row r="60" spans="1:28" ht="14.25" thickBot="1" thickTop="1">
      <c r="A60" s="622"/>
      <c r="B60" s="623"/>
      <c r="C60" s="624"/>
      <c r="D60" s="625"/>
      <c r="E60" s="626"/>
      <c r="F60" s="627"/>
      <c r="G60" s="628"/>
      <c r="H60" s="629"/>
      <c r="I60" s="630"/>
      <c r="J60" s="631" t="s">
        <v>29</v>
      </c>
      <c r="K60" s="632">
        <v>150</v>
      </c>
      <c r="L60" s="633">
        <v>150</v>
      </c>
      <c r="M60" s="633">
        <v>0</v>
      </c>
      <c r="N60" s="634">
        <v>0</v>
      </c>
      <c r="O60" s="632">
        <v>0</v>
      </c>
      <c r="P60" s="633">
        <v>0</v>
      </c>
      <c r="Q60" s="633">
        <v>0</v>
      </c>
      <c r="R60" s="634">
        <v>0</v>
      </c>
      <c r="S60" s="635">
        <v>0</v>
      </c>
      <c r="T60" s="633">
        <v>0</v>
      </c>
      <c r="U60" s="633">
        <v>0</v>
      </c>
      <c r="V60" s="634">
        <v>0</v>
      </c>
      <c r="W60" s="636">
        <v>0</v>
      </c>
      <c r="X60" s="636">
        <v>0</v>
      </c>
      <c r="Y60" s="637"/>
      <c r="Z60" s="638"/>
      <c r="AA60" s="639"/>
      <c r="AB60" s="640"/>
    </row>
    <row r="61" spans="1:28" ht="73.5" thickBot="1" thickTop="1">
      <c r="A61" s="641" t="s">
        <v>34</v>
      </c>
      <c r="B61" s="642" t="s">
        <v>36</v>
      </c>
      <c r="C61" s="643" t="s">
        <v>34</v>
      </c>
      <c r="D61" s="644"/>
      <c r="E61" s="645" t="s">
        <v>85</v>
      </c>
      <c r="F61" s="646"/>
      <c r="G61" s="647"/>
      <c r="H61" s="648"/>
      <c r="I61" s="649"/>
      <c r="J61" s="650" t="s">
        <v>70</v>
      </c>
      <c r="K61" s="651">
        <v>4</v>
      </c>
      <c r="L61" s="652">
        <v>4</v>
      </c>
      <c r="M61" s="652">
        <v>0</v>
      </c>
      <c r="N61" s="653">
        <v>0</v>
      </c>
      <c r="O61" s="651">
        <v>0</v>
      </c>
      <c r="P61" s="652">
        <v>0</v>
      </c>
      <c r="Q61" s="652">
        <v>0</v>
      </c>
      <c r="R61" s="654">
        <v>0</v>
      </c>
      <c r="S61" s="651">
        <v>0</v>
      </c>
      <c r="T61" s="652">
        <v>0</v>
      </c>
      <c r="U61" s="652">
        <v>0</v>
      </c>
      <c r="V61" s="655">
        <v>0</v>
      </c>
      <c r="W61" s="656">
        <v>0</v>
      </c>
      <c r="X61" s="656">
        <v>0</v>
      </c>
      <c r="Y61" s="657" t="s">
        <v>86</v>
      </c>
      <c r="Z61" s="658" t="s">
        <v>175</v>
      </c>
      <c r="AA61" s="658">
        <v>0</v>
      </c>
      <c r="AB61" s="659">
        <v>0</v>
      </c>
    </row>
    <row r="62" spans="1:28" ht="14.25" thickBot="1" thickTop="1">
      <c r="A62" s="660"/>
      <c r="B62" s="661"/>
      <c r="C62" s="662"/>
      <c r="D62" s="663"/>
      <c r="E62" s="664"/>
      <c r="F62" s="665"/>
      <c r="G62" s="666"/>
      <c r="H62" s="667"/>
      <c r="I62" s="668"/>
      <c r="J62" s="650" t="s">
        <v>84</v>
      </c>
      <c r="K62" s="651">
        <v>23</v>
      </c>
      <c r="L62" s="652">
        <v>23</v>
      </c>
      <c r="M62" s="652">
        <v>0</v>
      </c>
      <c r="N62" s="653">
        <v>0</v>
      </c>
      <c r="O62" s="651">
        <v>0</v>
      </c>
      <c r="P62" s="652">
        <v>0</v>
      </c>
      <c r="Q62" s="652">
        <v>0</v>
      </c>
      <c r="R62" s="654">
        <v>0</v>
      </c>
      <c r="S62" s="651">
        <v>0</v>
      </c>
      <c r="T62" s="652">
        <v>0</v>
      </c>
      <c r="U62" s="652">
        <v>0</v>
      </c>
      <c r="V62" s="655">
        <v>0</v>
      </c>
      <c r="W62" s="656"/>
      <c r="X62" s="656"/>
      <c r="Y62" s="657"/>
      <c r="Z62" s="658"/>
      <c r="AA62" s="658"/>
      <c r="AB62" s="659"/>
    </row>
    <row r="63" spans="1:28" ht="14.25" thickBot="1" thickTop="1">
      <c r="A63" s="669"/>
      <c r="B63" s="670"/>
      <c r="C63" s="671"/>
      <c r="D63" s="672"/>
      <c r="E63" s="673"/>
      <c r="F63" s="674"/>
      <c r="G63" s="675"/>
      <c r="H63" s="676"/>
      <c r="I63" s="677"/>
      <c r="J63" s="678" t="s">
        <v>13</v>
      </c>
      <c r="K63" s="679">
        <v>27</v>
      </c>
      <c r="L63" s="680">
        <v>27</v>
      </c>
      <c r="M63" s="680">
        <v>0</v>
      </c>
      <c r="N63" s="681">
        <v>0</v>
      </c>
      <c r="O63" s="679">
        <v>0</v>
      </c>
      <c r="P63" s="680">
        <v>0</v>
      </c>
      <c r="Q63" s="680">
        <v>0</v>
      </c>
      <c r="R63" s="682">
        <v>0</v>
      </c>
      <c r="S63" s="679">
        <v>0</v>
      </c>
      <c r="T63" s="680">
        <v>0</v>
      </c>
      <c r="U63" s="680">
        <v>0</v>
      </c>
      <c r="V63" s="683">
        <v>0</v>
      </c>
      <c r="W63" s="636">
        <v>0</v>
      </c>
      <c r="X63" s="636">
        <v>0</v>
      </c>
      <c r="Y63" s="657"/>
      <c r="Z63" s="658"/>
      <c r="AA63" s="658"/>
      <c r="AB63" s="659"/>
    </row>
    <row r="64" spans="1:28" ht="14.25" thickBot="1" thickTop="1">
      <c r="A64" s="161" t="s">
        <v>34</v>
      </c>
      <c r="B64" s="684" t="s">
        <v>36</v>
      </c>
      <c r="C64" s="685" t="s">
        <v>37</v>
      </c>
      <c r="D64" s="686"/>
      <c r="E64" s="686"/>
      <c r="F64" s="686"/>
      <c r="G64" s="686"/>
      <c r="H64" s="686"/>
      <c r="I64" s="686"/>
      <c r="J64" s="686"/>
      <c r="K64" s="687">
        <v>177</v>
      </c>
      <c r="L64" s="688">
        <v>177</v>
      </c>
      <c r="M64" s="688">
        <v>0</v>
      </c>
      <c r="N64" s="689">
        <v>0</v>
      </c>
      <c r="O64" s="687">
        <v>0</v>
      </c>
      <c r="P64" s="688">
        <v>0</v>
      </c>
      <c r="Q64" s="688">
        <v>0</v>
      </c>
      <c r="R64" s="689">
        <f>ABS(R44+R47+R49+R60)</f>
        <v>0</v>
      </c>
      <c r="S64" s="687">
        <v>0</v>
      </c>
      <c r="T64" s="688">
        <v>0</v>
      </c>
      <c r="U64" s="688">
        <v>0</v>
      </c>
      <c r="V64" s="689">
        <f>ABS(V44+V47+V49+V60)</f>
        <v>0</v>
      </c>
      <c r="W64" s="690">
        <v>0</v>
      </c>
      <c r="X64" s="690">
        <v>0</v>
      </c>
      <c r="Y64" s="691"/>
      <c r="Z64" s="691"/>
      <c r="AA64" s="691"/>
      <c r="AB64" s="692"/>
    </row>
    <row r="65" spans="1:28" ht="14.25" thickBot="1" thickTop="1">
      <c r="A65" s="693" t="s">
        <v>34</v>
      </c>
      <c r="B65" s="694" t="s">
        <v>53</v>
      </c>
      <c r="C65" s="694"/>
      <c r="D65" s="694"/>
      <c r="E65" s="694"/>
      <c r="F65" s="694"/>
      <c r="G65" s="694"/>
      <c r="H65" s="694"/>
      <c r="I65" s="694"/>
      <c r="J65" s="694"/>
      <c r="K65" s="334">
        <f aca="true" t="shared" si="6" ref="K65:X65">ABS(K44+K56+K64)</f>
        <v>483.5</v>
      </c>
      <c r="L65" s="335">
        <f t="shared" si="6"/>
        <v>483.5</v>
      </c>
      <c r="M65" s="335">
        <f t="shared" si="6"/>
        <v>0</v>
      </c>
      <c r="N65" s="338">
        <f t="shared" si="6"/>
        <v>0</v>
      </c>
      <c r="O65" s="334">
        <f t="shared" si="6"/>
        <v>1270.5</v>
      </c>
      <c r="P65" s="335">
        <f t="shared" si="6"/>
        <v>1270.5</v>
      </c>
      <c r="Q65" s="335">
        <f t="shared" si="6"/>
        <v>0</v>
      </c>
      <c r="R65" s="338">
        <f t="shared" si="6"/>
        <v>0</v>
      </c>
      <c r="S65" s="334">
        <f t="shared" si="6"/>
        <v>6.5</v>
      </c>
      <c r="T65" s="334">
        <f t="shared" si="6"/>
        <v>6.5</v>
      </c>
      <c r="U65" s="334">
        <f t="shared" si="6"/>
        <v>0</v>
      </c>
      <c r="V65" s="338">
        <f t="shared" si="6"/>
        <v>0</v>
      </c>
      <c r="W65" s="695">
        <f t="shared" si="6"/>
        <v>1051.5</v>
      </c>
      <c r="X65" s="335">
        <f t="shared" si="6"/>
        <v>1466.5</v>
      </c>
      <c r="Y65" s="696"/>
      <c r="Z65" s="339"/>
      <c r="AA65" s="339"/>
      <c r="AB65" s="340"/>
    </row>
    <row r="66" spans="1:28" ht="14.25" thickBot="1" thickTop="1">
      <c r="A66" s="161" t="s">
        <v>36</v>
      </c>
      <c r="B66" s="697" t="s">
        <v>161</v>
      </c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698"/>
      <c r="N66" s="698"/>
      <c r="O66" s="698"/>
      <c r="P66" s="698"/>
      <c r="Q66" s="698"/>
      <c r="R66" s="698"/>
      <c r="S66" s="698"/>
      <c r="T66" s="698"/>
      <c r="U66" s="698"/>
      <c r="V66" s="698"/>
      <c r="W66" s="698"/>
      <c r="X66" s="698"/>
      <c r="Y66" s="698"/>
      <c r="Z66" s="698"/>
      <c r="AA66" s="698"/>
      <c r="AB66" s="699"/>
    </row>
    <row r="67" spans="1:28" ht="14.25" thickBot="1" thickTop="1">
      <c r="A67" s="175" t="s">
        <v>36</v>
      </c>
      <c r="B67" s="176" t="s">
        <v>22</v>
      </c>
      <c r="C67" s="700" t="s">
        <v>87</v>
      </c>
      <c r="D67" s="701"/>
      <c r="E67" s="701"/>
      <c r="F67" s="701"/>
      <c r="G67" s="701"/>
      <c r="H67" s="701"/>
      <c r="I67" s="701"/>
      <c r="J67" s="701"/>
      <c r="K67" s="701"/>
      <c r="L67" s="701"/>
      <c r="M67" s="701"/>
      <c r="N67" s="701"/>
      <c r="O67" s="701"/>
      <c r="P67" s="701"/>
      <c r="Q67" s="701"/>
      <c r="R67" s="701"/>
      <c r="S67" s="701"/>
      <c r="T67" s="701"/>
      <c r="U67" s="701"/>
      <c r="V67" s="701"/>
      <c r="W67" s="701"/>
      <c r="X67" s="701"/>
      <c r="Y67" s="701"/>
      <c r="Z67" s="701"/>
      <c r="AA67" s="701"/>
      <c r="AB67" s="702"/>
    </row>
    <row r="68" spans="1:28" ht="13.5" thickTop="1">
      <c r="A68" s="703" t="s">
        <v>36</v>
      </c>
      <c r="B68" s="704" t="s">
        <v>22</v>
      </c>
      <c r="C68" s="704" t="s">
        <v>22</v>
      </c>
      <c r="D68" s="705"/>
      <c r="E68" s="706" t="s">
        <v>88</v>
      </c>
      <c r="F68" s="707"/>
      <c r="G68" s="708"/>
      <c r="H68" s="709"/>
      <c r="I68" s="710"/>
      <c r="J68" s="711" t="s">
        <v>27</v>
      </c>
      <c r="K68" s="78">
        <v>8</v>
      </c>
      <c r="L68" s="712">
        <v>8</v>
      </c>
      <c r="M68" s="79">
        <v>2</v>
      </c>
      <c r="N68" s="713">
        <v>0</v>
      </c>
      <c r="O68" s="78">
        <v>2</v>
      </c>
      <c r="P68" s="712">
        <v>2</v>
      </c>
      <c r="Q68" s="79">
        <v>0</v>
      </c>
      <c r="R68" s="713">
        <v>0</v>
      </c>
      <c r="S68" s="78">
        <v>3</v>
      </c>
      <c r="T68" s="712">
        <v>3</v>
      </c>
      <c r="U68" s="79">
        <v>0</v>
      </c>
      <c r="V68" s="713">
        <v>0</v>
      </c>
      <c r="W68" s="714">
        <v>2</v>
      </c>
      <c r="X68" s="714">
        <v>2</v>
      </c>
      <c r="Y68" s="715" t="s">
        <v>89</v>
      </c>
      <c r="Z68" s="716">
        <v>20</v>
      </c>
      <c r="AA68" s="717">
        <v>4</v>
      </c>
      <c r="AB68" s="718">
        <v>6</v>
      </c>
    </row>
    <row r="69" spans="1:28" ht="13.5" thickBot="1">
      <c r="A69" s="719"/>
      <c r="B69" s="720"/>
      <c r="C69" s="720"/>
      <c r="D69" s="721"/>
      <c r="E69" s="3"/>
      <c r="F69" s="722"/>
      <c r="G69" s="723"/>
      <c r="H69" s="724"/>
      <c r="I69" s="725"/>
      <c r="J69" s="726" t="s">
        <v>29</v>
      </c>
      <c r="K69" s="727">
        <f aca="true" t="shared" si="7" ref="K69:R69">SUM(K68:K68)</f>
        <v>8</v>
      </c>
      <c r="L69" s="510">
        <f t="shared" si="7"/>
        <v>8</v>
      </c>
      <c r="M69" s="727">
        <f t="shared" si="7"/>
        <v>2</v>
      </c>
      <c r="N69" s="511">
        <f t="shared" si="7"/>
        <v>0</v>
      </c>
      <c r="O69" s="727">
        <f t="shared" si="7"/>
        <v>2</v>
      </c>
      <c r="P69" s="728">
        <f t="shared" si="7"/>
        <v>2</v>
      </c>
      <c r="Q69" s="727">
        <f t="shared" si="7"/>
        <v>0</v>
      </c>
      <c r="R69" s="729">
        <f t="shared" si="7"/>
        <v>0</v>
      </c>
      <c r="S69" s="727">
        <v>3</v>
      </c>
      <c r="T69" s="728">
        <v>3</v>
      </c>
      <c r="U69" s="728">
        <v>0</v>
      </c>
      <c r="V69" s="730">
        <v>0</v>
      </c>
      <c r="W69" s="513">
        <f>SUM(W68:W68)</f>
        <v>2</v>
      </c>
      <c r="X69" s="513">
        <f>SUM(X68:X68)</f>
        <v>2</v>
      </c>
      <c r="Y69" s="731"/>
      <c r="Z69" s="732"/>
      <c r="AA69" s="733"/>
      <c r="AB69" s="734"/>
    </row>
    <row r="70" spans="1:28" ht="24.75" thickBot="1">
      <c r="A70" s="458" t="s">
        <v>36</v>
      </c>
      <c r="B70" s="735" t="s">
        <v>22</v>
      </c>
      <c r="C70" s="736" t="s">
        <v>34</v>
      </c>
      <c r="D70" s="737"/>
      <c r="E70" s="738" t="s">
        <v>90</v>
      </c>
      <c r="F70" s="739"/>
      <c r="G70" s="739"/>
      <c r="H70" s="739"/>
      <c r="I70" s="739"/>
      <c r="J70" s="740" t="s">
        <v>27</v>
      </c>
      <c r="K70" s="741">
        <v>14</v>
      </c>
      <c r="L70" s="742">
        <v>14</v>
      </c>
      <c r="M70" s="742">
        <v>14</v>
      </c>
      <c r="N70" s="743">
        <v>0</v>
      </c>
      <c r="O70" s="744">
        <v>12</v>
      </c>
      <c r="P70" s="742">
        <v>12</v>
      </c>
      <c r="Q70" s="742">
        <v>20</v>
      </c>
      <c r="R70" s="743">
        <v>0</v>
      </c>
      <c r="S70" s="744">
        <v>16</v>
      </c>
      <c r="T70" s="742">
        <v>16</v>
      </c>
      <c r="U70" s="742">
        <v>12</v>
      </c>
      <c r="V70" s="743">
        <v>0</v>
      </c>
      <c r="W70" s="745">
        <v>20</v>
      </c>
      <c r="X70" s="745">
        <v>20</v>
      </c>
      <c r="Y70" s="746" t="s">
        <v>91</v>
      </c>
      <c r="Z70" s="747">
        <v>15</v>
      </c>
      <c r="AA70" s="748">
        <v>30</v>
      </c>
      <c r="AB70" s="749">
        <v>60</v>
      </c>
    </row>
    <row r="71" spans="1:28" ht="72.75" thickTop="1">
      <c r="A71" s="141"/>
      <c r="B71" s="750"/>
      <c r="C71" s="751"/>
      <c r="D71" s="752"/>
      <c r="E71" s="753"/>
      <c r="F71" s="754"/>
      <c r="G71" s="754"/>
      <c r="H71" s="754"/>
      <c r="I71" s="754"/>
      <c r="J71" s="755"/>
      <c r="K71" s="756"/>
      <c r="L71" s="757"/>
      <c r="M71" s="757"/>
      <c r="N71" s="758"/>
      <c r="O71" s="759"/>
      <c r="P71" s="757"/>
      <c r="Q71" s="757"/>
      <c r="R71" s="758"/>
      <c r="S71" s="759"/>
      <c r="T71" s="757"/>
      <c r="U71" s="757"/>
      <c r="V71" s="758"/>
      <c r="W71" s="760"/>
      <c r="X71" s="760"/>
      <c r="Y71" s="761" t="s">
        <v>92</v>
      </c>
      <c r="Z71" s="762" t="s">
        <v>93</v>
      </c>
      <c r="AA71" s="763" t="s">
        <v>94</v>
      </c>
      <c r="AB71" s="764" t="s">
        <v>95</v>
      </c>
    </row>
    <row r="72" spans="1:28" ht="13.5" thickBot="1">
      <c r="A72" s="224"/>
      <c r="B72" s="765"/>
      <c r="C72" s="766"/>
      <c r="D72" s="767"/>
      <c r="E72" s="768"/>
      <c r="F72" s="754"/>
      <c r="G72" s="754"/>
      <c r="H72" s="754"/>
      <c r="I72" s="754"/>
      <c r="J72" s="769" t="s">
        <v>29</v>
      </c>
      <c r="K72" s="770">
        <v>8</v>
      </c>
      <c r="L72" s="771">
        <v>8</v>
      </c>
      <c r="M72" s="770">
        <v>8</v>
      </c>
      <c r="N72" s="772">
        <v>0</v>
      </c>
      <c r="O72" s="770">
        <f aca="true" t="shared" si="8" ref="O72:T72">SUM(O70:O70)</f>
        <v>12</v>
      </c>
      <c r="P72" s="771">
        <f t="shared" si="8"/>
        <v>12</v>
      </c>
      <c r="Q72" s="770">
        <f t="shared" si="8"/>
        <v>20</v>
      </c>
      <c r="R72" s="772">
        <f t="shared" si="8"/>
        <v>0</v>
      </c>
      <c r="S72" s="770">
        <f t="shared" si="8"/>
        <v>16</v>
      </c>
      <c r="T72" s="771">
        <f t="shared" si="8"/>
        <v>16</v>
      </c>
      <c r="U72" s="770">
        <v>12</v>
      </c>
      <c r="V72" s="772">
        <f>SUM(V70:V70)</f>
        <v>0</v>
      </c>
      <c r="W72" s="773">
        <v>20</v>
      </c>
      <c r="X72" s="773">
        <v>20</v>
      </c>
      <c r="Y72" s="774"/>
      <c r="Z72" s="732"/>
      <c r="AA72" s="733"/>
      <c r="AB72" s="734"/>
    </row>
    <row r="73" spans="1:28" ht="14.25" thickBot="1" thickTop="1">
      <c r="A73" s="161" t="s">
        <v>36</v>
      </c>
      <c r="B73" s="162" t="s">
        <v>22</v>
      </c>
      <c r="C73" s="775" t="s">
        <v>37</v>
      </c>
      <c r="D73" s="776"/>
      <c r="E73" s="776"/>
      <c r="F73" s="776"/>
      <c r="G73" s="776"/>
      <c r="H73" s="776"/>
      <c r="I73" s="776"/>
      <c r="J73" s="777"/>
      <c r="K73" s="778">
        <f aca="true" t="shared" si="9" ref="K73:R73">ABS(K69+K72)</f>
        <v>16</v>
      </c>
      <c r="L73" s="778">
        <f t="shared" si="9"/>
        <v>16</v>
      </c>
      <c r="M73" s="778">
        <f t="shared" si="9"/>
        <v>10</v>
      </c>
      <c r="N73" s="778">
        <f t="shared" si="9"/>
        <v>0</v>
      </c>
      <c r="O73" s="778">
        <f t="shared" si="9"/>
        <v>14</v>
      </c>
      <c r="P73" s="778">
        <f t="shared" si="9"/>
        <v>14</v>
      </c>
      <c r="Q73" s="778">
        <f t="shared" si="9"/>
        <v>20</v>
      </c>
      <c r="R73" s="778">
        <f t="shared" si="9"/>
        <v>0</v>
      </c>
      <c r="S73" s="778">
        <v>19</v>
      </c>
      <c r="T73" s="778">
        <f>ABS(T69+T72)</f>
        <v>19</v>
      </c>
      <c r="U73" s="778">
        <f>ABS(U69+U72)</f>
        <v>12</v>
      </c>
      <c r="V73" s="778">
        <f>ABS(V69+V72)</f>
        <v>0</v>
      </c>
      <c r="W73" s="778">
        <f>ABS(W69+W72)</f>
        <v>22</v>
      </c>
      <c r="X73" s="778">
        <f>ABS(X69+X72)</f>
        <v>22</v>
      </c>
      <c r="Y73" s="779"/>
      <c r="Z73" s="780"/>
      <c r="AA73" s="781"/>
      <c r="AB73" s="782"/>
    </row>
    <row r="74" spans="1:28" ht="14.25" thickBot="1" thickTop="1">
      <c r="A74" s="175" t="s">
        <v>36</v>
      </c>
      <c r="B74" s="176" t="s">
        <v>34</v>
      </c>
      <c r="C74" s="783" t="s">
        <v>96</v>
      </c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784"/>
    </row>
    <row r="75" spans="1:28" ht="48.75" thickTop="1">
      <c r="A75" s="180" t="s">
        <v>36</v>
      </c>
      <c r="B75" s="785" t="s">
        <v>34</v>
      </c>
      <c r="C75" s="786" t="s">
        <v>22</v>
      </c>
      <c r="D75" s="598"/>
      <c r="E75" s="787" t="s">
        <v>176</v>
      </c>
      <c r="F75" s="788"/>
      <c r="G75" s="789"/>
      <c r="H75" s="790"/>
      <c r="I75" s="791"/>
      <c r="J75" s="792" t="s">
        <v>27</v>
      </c>
      <c r="K75" s="793">
        <v>6</v>
      </c>
      <c r="L75" s="794">
        <v>6</v>
      </c>
      <c r="M75" s="794">
        <v>6</v>
      </c>
      <c r="N75" s="795">
        <v>0</v>
      </c>
      <c r="O75" s="793">
        <v>3</v>
      </c>
      <c r="P75" s="794">
        <v>3</v>
      </c>
      <c r="Q75" s="794">
        <v>3</v>
      </c>
      <c r="R75" s="795">
        <v>0</v>
      </c>
      <c r="S75" s="796">
        <v>2</v>
      </c>
      <c r="T75" s="796">
        <v>2</v>
      </c>
      <c r="U75" s="796">
        <v>2</v>
      </c>
      <c r="V75" s="797">
        <v>0</v>
      </c>
      <c r="W75" s="797">
        <v>3.5</v>
      </c>
      <c r="X75" s="797">
        <v>4</v>
      </c>
      <c r="Y75" s="798" t="s">
        <v>97</v>
      </c>
      <c r="Z75" s="799">
        <v>20</v>
      </c>
      <c r="AA75" s="800">
        <v>25</v>
      </c>
      <c r="AB75" s="801">
        <v>30</v>
      </c>
    </row>
    <row r="76" spans="1:28" ht="13.5" thickBot="1">
      <c r="A76" s="141"/>
      <c r="B76" s="143"/>
      <c r="C76" s="802"/>
      <c r="D76" s="396"/>
      <c r="E76" s="803"/>
      <c r="F76" s="804"/>
      <c r="G76" s="398"/>
      <c r="H76" s="383"/>
      <c r="I76" s="399"/>
      <c r="J76" s="805"/>
      <c r="K76" s="806"/>
      <c r="L76" s="807"/>
      <c r="M76" s="807"/>
      <c r="N76" s="808"/>
      <c r="O76" s="806"/>
      <c r="P76" s="807"/>
      <c r="Q76" s="807"/>
      <c r="R76" s="808"/>
      <c r="S76" s="809"/>
      <c r="T76" s="809"/>
      <c r="U76" s="809"/>
      <c r="V76" s="810"/>
      <c r="W76" s="810"/>
      <c r="X76" s="810"/>
      <c r="Y76" s="811" t="s">
        <v>98</v>
      </c>
      <c r="Z76" s="812">
        <v>60</v>
      </c>
      <c r="AA76" s="813">
        <v>70</v>
      </c>
      <c r="AB76" s="814">
        <v>80</v>
      </c>
    </row>
    <row r="77" spans="1:28" ht="14.25" thickBot="1" thickTop="1">
      <c r="A77" s="224"/>
      <c r="B77" s="815"/>
      <c r="C77" s="816"/>
      <c r="D77" s="817"/>
      <c r="E77" s="818"/>
      <c r="F77" s="627"/>
      <c r="G77" s="628"/>
      <c r="H77" s="819"/>
      <c r="I77" s="630"/>
      <c r="J77" s="820" t="s">
        <v>29</v>
      </c>
      <c r="K77" s="821">
        <v>6</v>
      </c>
      <c r="L77" s="822">
        <v>6</v>
      </c>
      <c r="M77" s="822">
        <v>6</v>
      </c>
      <c r="N77" s="823">
        <v>0</v>
      </c>
      <c r="O77" s="821">
        <f>SUM(O75:O76)</f>
        <v>3</v>
      </c>
      <c r="P77" s="822">
        <f>SUM(P75:P76)</f>
        <v>3</v>
      </c>
      <c r="Q77" s="822">
        <f>SUM(Q75:Q76)</f>
        <v>3</v>
      </c>
      <c r="R77" s="823">
        <f>SUM(R75:R76)</f>
        <v>0</v>
      </c>
      <c r="S77" s="233">
        <v>2</v>
      </c>
      <c r="T77" s="824">
        <v>2</v>
      </c>
      <c r="U77" s="824">
        <v>2</v>
      </c>
      <c r="V77" s="823">
        <f>SUM(V75:V76)</f>
        <v>0</v>
      </c>
      <c r="W77" s="825">
        <f>SUM(W75:W76)</f>
        <v>3.5</v>
      </c>
      <c r="X77" s="825">
        <f>SUM(X75:X76)</f>
        <v>4</v>
      </c>
      <c r="Y77" s="826"/>
      <c r="Z77" s="827"/>
      <c r="AA77" s="828"/>
      <c r="AB77" s="829"/>
    </row>
    <row r="78" spans="1:28" ht="13.5" thickTop="1">
      <c r="A78" s="180" t="s">
        <v>36</v>
      </c>
      <c r="B78" s="785" t="s">
        <v>34</v>
      </c>
      <c r="C78" s="786" t="s">
        <v>34</v>
      </c>
      <c r="D78" s="598"/>
      <c r="E78" s="787" t="s">
        <v>99</v>
      </c>
      <c r="F78" s="788"/>
      <c r="G78" s="789"/>
      <c r="H78" s="790"/>
      <c r="I78" s="791"/>
      <c r="J78" s="830" t="s">
        <v>27</v>
      </c>
      <c r="K78" s="386">
        <v>6</v>
      </c>
      <c r="L78" s="387">
        <v>6</v>
      </c>
      <c r="M78" s="387">
        <v>6</v>
      </c>
      <c r="N78" s="388">
        <v>0</v>
      </c>
      <c r="O78" s="386">
        <v>8</v>
      </c>
      <c r="P78" s="387">
        <v>8</v>
      </c>
      <c r="Q78" s="387">
        <v>8</v>
      </c>
      <c r="R78" s="388">
        <v>0</v>
      </c>
      <c r="S78" s="831">
        <v>6</v>
      </c>
      <c r="T78" s="387">
        <v>6</v>
      </c>
      <c r="U78" s="387">
        <v>6</v>
      </c>
      <c r="V78" s="388">
        <v>0</v>
      </c>
      <c r="W78" s="832">
        <v>6</v>
      </c>
      <c r="X78" s="832">
        <v>8</v>
      </c>
      <c r="Y78" s="833" t="s">
        <v>100</v>
      </c>
      <c r="Z78" s="429">
        <v>5</v>
      </c>
      <c r="AA78" s="429">
        <v>5</v>
      </c>
      <c r="AB78" s="801">
        <v>6</v>
      </c>
    </row>
    <row r="79" spans="1:28" ht="13.5" thickBot="1">
      <c r="A79" s="224"/>
      <c r="B79" s="815"/>
      <c r="C79" s="816"/>
      <c r="D79" s="396"/>
      <c r="E79" s="818"/>
      <c r="F79" s="627"/>
      <c r="G79" s="628"/>
      <c r="H79" s="819"/>
      <c r="I79" s="630"/>
      <c r="J79" s="820" t="s">
        <v>29</v>
      </c>
      <c r="K79" s="821">
        <v>6</v>
      </c>
      <c r="L79" s="822">
        <v>6</v>
      </c>
      <c r="M79" s="822">
        <v>6</v>
      </c>
      <c r="N79" s="823">
        <v>0</v>
      </c>
      <c r="O79" s="821">
        <f>SUM(O78)</f>
        <v>8</v>
      </c>
      <c r="P79" s="822">
        <f>SUM(P78)</f>
        <v>8</v>
      </c>
      <c r="Q79" s="822">
        <f>SUM(Q78)</f>
        <v>8</v>
      </c>
      <c r="R79" s="823">
        <f>SUM(R78)</f>
        <v>0</v>
      </c>
      <c r="S79" s="233">
        <v>6</v>
      </c>
      <c r="T79" s="824">
        <v>6</v>
      </c>
      <c r="U79" s="824">
        <v>6</v>
      </c>
      <c r="V79" s="834">
        <v>0</v>
      </c>
      <c r="W79" s="835">
        <v>6</v>
      </c>
      <c r="X79" s="835">
        <v>8</v>
      </c>
      <c r="Y79" s="836"/>
      <c r="Z79" s="828"/>
      <c r="AA79" s="828"/>
      <c r="AB79" s="829"/>
    </row>
    <row r="80" spans="1:28" ht="154.5" thickBot="1" thickTop="1">
      <c r="A80" s="595" t="s">
        <v>36</v>
      </c>
      <c r="B80" s="596" t="s">
        <v>34</v>
      </c>
      <c r="C80" s="596" t="s">
        <v>36</v>
      </c>
      <c r="D80" s="104"/>
      <c r="E80" s="837" t="s">
        <v>101</v>
      </c>
      <c r="F80" s="838"/>
      <c r="G80" s="839"/>
      <c r="H80" s="840"/>
      <c r="I80" s="841"/>
      <c r="J80" s="842" t="s">
        <v>27</v>
      </c>
      <c r="K80" s="843">
        <v>5</v>
      </c>
      <c r="L80" s="844">
        <v>5</v>
      </c>
      <c r="M80" s="844">
        <v>9</v>
      </c>
      <c r="N80" s="845">
        <v>0</v>
      </c>
      <c r="O80" s="843">
        <v>2</v>
      </c>
      <c r="P80" s="844">
        <v>2</v>
      </c>
      <c r="Q80" s="844">
        <v>2</v>
      </c>
      <c r="R80" s="845">
        <v>0</v>
      </c>
      <c r="S80" s="843">
        <v>4</v>
      </c>
      <c r="T80" s="844">
        <v>4</v>
      </c>
      <c r="U80" s="844">
        <v>4</v>
      </c>
      <c r="V80" s="845">
        <v>0</v>
      </c>
      <c r="W80" s="846">
        <v>3</v>
      </c>
      <c r="X80" s="847">
        <v>4</v>
      </c>
      <c r="Y80" s="848" t="s">
        <v>102</v>
      </c>
      <c r="Z80" s="849">
        <v>30</v>
      </c>
      <c r="AA80" s="849">
        <v>40</v>
      </c>
      <c r="AB80" s="850">
        <v>40</v>
      </c>
    </row>
    <row r="81" spans="1:28" ht="14.25" thickBot="1" thickTop="1">
      <c r="A81" s="102"/>
      <c r="B81" s="104"/>
      <c r="C81" s="104"/>
      <c r="D81" s="104"/>
      <c r="E81" s="851"/>
      <c r="F81" s="852"/>
      <c r="G81" s="853"/>
      <c r="H81" s="854"/>
      <c r="I81" s="855"/>
      <c r="J81" s="856" t="s">
        <v>29</v>
      </c>
      <c r="K81" s="857">
        <v>5</v>
      </c>
      <c r="L81" s="858">
        <v>5</v>
      </c>
      <c r="M81" s="858">
        <v>9</v>
      </c>
      <c r="N81" s="859">
        <v>0</v>
      </c>
      <c r="O81" s="860">
        <v>2</v>
      </c>
      <c r="P81" s="858">
        <v>2</v>
      </c>
      <c r="Q81" s="858">
        <v>2</v>
      </c>
      <c r="R81" s="859">
        <v>0</v>
      </c>
      <c r="S81" s="860">
        <v>4</v>
      </c>
      <c r="T81" s="858">
        <v>4</v>
      </c>
      <c r="U81" s="858">
        <v>4</v>
      </c>
      <c r="V81" s="859">
        <v>0</v>
      </c>
      <c r="W81" s="861">
        <v>3</v>
      </c>
      <c r="X81" s="862">
        <v>3</v>
      </c>
      <c r="Y81" s="863"/>
      <c r="Z81" s="864"/>
      <c r="AA81" s="864"/>
      <c r="AB81" s="865"/>
    </row>
    <row r="82" spans="1:28" ht="14.25" thickBot="1" thickTop="1">
      <c r="A82" s="102" t="s">
        <v>36</v>
      </c>
      <c r="B82" s="103" t="s">
        <v>34</v>
      </c>
      <c r="C82" s="103"/>
      <c r="D82" s="866"/>
      <c r="E82" s="867" t="s">
        <v>37</v>
      </c>
      <c r="F82" s="868"/>
      <c r="G82" s="868"/>
      <c r="H82" s="868"/>
      <c r="I82" s="868"/>
      <c r="J82" s="869"/>
      <c r="K82" s="870">
        <f aca="true" t="shared" si="10" ref="K82:X82">SUM(K77+K79+K81)</f>
        <v>17</v>
      </c>
      <c r="L82" s="870">
        <f t="shared" si="10"/>
        <v>17</v>
      </c>
      <c r="M82" s="870">
        <f t="shared" si="10"/>
        <v>21</v>
      </c>
      <c r="N82" s="870">
        <f t="shared" si="10"/>
        <v>0</v>
      </c>
      <c r="O82" s="870">
        <f t="shared" si="10"/>
        <v>13</v>
      </c>
      <c r="P82" s="870">
        <f t="shared" si="10"/>
        <v>13</v>
      </c>
      <c r="Q82" s="870">
        <f t="shared" si="10"/>
        <v>13</v>
      </c>
      <c r="R82" s="870">
        <f t="shared" si="10"/>
        <v>0</v>
      </c>
      <c r="S82" s="870">
        <f t="shared" si="10"/>
        <v>12</v>
      </c>
      <c r="T82" s="870">
        <f t="shared" si="10"/>
        <v>12</v>
      </c>
      <c r="U82" s="870">
        <f t="shared" si="10"/>
        <v>12</v>
      </c>
      <c r="V82" s="870">
        <f t="shared" si="10"/>
        <v>0</v>
      </c>
      <c r="W82" s="870">
        <f t="shared" si="10"/>
        <v>12.5</v>
      </c>
      <c r="X82" s="870">
        <f t="shared" si="10"/>
        <v>15</v>
      </c>
      <c r="Y82" s="871"/>
      <c r="Z82" s="872"/>
      <c r="AA82" s="872"/>
      <c r="AB82" s="873"/>
    </row>
    <row r="83" spans="1:28" ht="14.25" thickBot="1" thickTop="1">
      <c r="A83" s="102" t="s">
        <v>36</v>
      </c>
      <c r="B83" s="103" t="s">
        <v>36</v>
      </c>
      <c r="C83" s="103"/>
      <c r="D83" s="866"/>
      <c r="E83" s="874" t="s">
        <v>167</v>
      </c>
      <c r="F83" s="875"/>
      <c r="G83" s="875"/>
      <c r="H83" s="875"/>
      <c r="I83" s="875"/>
      <c r="J83" s="875"/>
      <c r="K83" s="875"/>
      <c r="L83" s="875"/>
      <c r="M83" s="875"/>
      <c r="N83" s="875"/>
      <c r="O83" s="875"/>
      <c r="P83" s="875"/>
      <c r="Q83" s="875"/>
      <c r="R83" s="875"/>
      <c r="S83" s="875"/>
      <c r="T83" s="875"/>
      <c r="U83" s="875"/>
      <c r="V83" s="875"/>
      <c r="W83" s="875"/>
      <c r="X83" s="875"/>
      <c r="Y83" s="876"/>
      <c r="Z83" s="875"/>
      <c r="AA83" s="875"/>
      <c r="AB83" s="877"/>
    </row>
    <row r="84" spans="1:28" ht="13.5" thickTop="1">
      <c r="A84" s="102" t="s">
        <v>36</v>
      </c>
      <c r="B84" s="104" t="s">
        <v>36</v>
      </c>
      <c r="C84" s="104" t="s">
        <v>22</v>
      </c>
      <c r="D84" s="105"/>
      <c r="E84" s="878" t="s">
        <v>168</v>
      </c>
      <c r="F84" s="879"/>
      <c r="G84" s="879"/>
      <c r="H84" s="879"/>
      <c r="I84" s="879"/>
      <c r="J84" s="880" t="s">
        <v>27</v>
      </c>
      <c r="K84" s="881">
        <v>2</v>
      </c>
      <c r="L84" s="882">
        <v>2</v>
      </c>
      <c r="M84" s="882">
        <v>2</v>
      </c>
      <c r="N84" s="883">
        <v>0</v>
      </c>
      <c r="O84" s="881">
        <v>4</v>
      </c>
      <c r="P84" s="882">
        <v>4</v>
      </c>
      <c r="Q84" s="882">
        <v>4</v>
      </c>
      <c r="R84" s="883">
        <v>0</v>
      </c>
      <c r="S84" s="881">
        <v>2</v>
      </c>
      <c r="T84" s="882">
        <v>2</v>
      </c>
      <c r="U84" s="882">
        <v>0</v>
      </c>
      <c r="V84" s="883">
        <v>0</v>
      </c>
      <c r="W84" s="884">
        <v>2</v>
      </c>
      <c r="X84" s="885">
        <v>2</v>
      </c>
      <c r="Y84" s="886" t="s">
        <v>163</v>
      </c>
      <c r="Z84" s="887">
        <v>2</v>
      </c>
      <c r="AA84" s="887">
        <v>2</v>
      </c>
      <c r="AB84" s="888">
        <v>2</v>
      </c>
    </row>
    <row r="85" spans="1:28" ht="12.75">
      <c r="A85" s="102"/>
      <c r="B85" s="104"/>
      <c r="C85" s="104"/>
      <c r="D85" s="105"/>
      <c r="E85" s="889"/>
      <c r="F85" s="890"/>
      <c r="G85" s="890"/>
      <c r="H85" s="890"/>
      <c r="I85" s="890"/>
      <c r="J85" s="891"/>
      <c r="K85" s="892"/>
      <c r="L85" s="893"/>
      <c r="M85" s="893"/>
      <c r="N85" s="894"/>
      <c r="O85" s="892"/>
      <c r="P85" s="893"/>
      <c r="Q85" s="893"/>
      <c r="R85" s="894"/>
      <c r="S85" s="892"/>
      <c r="T85" s="893"/>
      <c r="U85" s="893"/>
      <c r="V85" s="894"/>
      <c r="W85" s="895"/>
      <c r="X85" s="896"/>
      <c r="Y85" s="897"/>
      <c r="Z85" s="898"/>
      <c r="AA85" s="898"/>
      <c r="AB85" s="899"/>
    </row>
    <row r="86" spans="1:28" ht="13.5" thickBot="1">
      <c r="A86" s="102"/>
      <c r="B86" s="104"/>
      <c r="C86" s="104"/>
      <c r="D86" s="105"/>
      <c r="E86" s="889"/>
      <c r="F86" s="890"/>
      <c r="G86" s="890"/>
      <c r="H86" s="890"/>
      <c r="I86" s="890"/>
      <c r="J86" s="900"/>
      <c r="K86" s="901"/>
      <c r="L86" s="902"/>
      <c r="M86" s="902"/>
      <c r="N86" s="903"/>
      <c r="O86" s="901"/>
      <c r="P86" s="902"/>
      <c r="Q86" s="902"/>
      <c r="R86" s="903"/>
      <c r="S86" s="901"/>
      <c r="T86" s="902"/>
      <c r="U86" s="902"/>
      <c r="V86" s="903"/>
      <c r="W86" s="904"/>
      <c r="X86" s="905"/>
      <c r="Y86" s="906"/>
      <c r="Z86" s="907"/>
      <c r="AA86" s="907"/>
      <c r="AB86" s="908"/>
    </row>
    <row r="87" spans="1:28" ht="14.25" thickBot="1" thickTop="1">
      <c r="A87" s="102"/>
      <c r="B87" s="104"/>
      <c r="C87" s="104"/>
      <c r="D87" s="105"/>
      <c r="E87" s="909"/>
      <c r="F87" s="910"/>
      <c r="G87" s="910"/>
      <c r="H87" s="910"/>
      <c r="I87" s="910"/>
      <c r="J87" s="911" t="s">
        <v>103</v>
      </c>
      <c r="K87" s="912">
        <v>2</v>
      </c>
      <c r="L87" s="913">
        <v>2</v>
      </c>
      <c r="M87" s="913">
        <v>2</v>
      </c>
      <c r="N87" s="914">
        <v>0</v>
      </c>
      <c r="O87" s="912">
        <v>4</v>
      </c>
      <c r="P87" s="913">
        <v>4</v>
      </c>
      <c r="Q87" s="913">
        <v>4</v>
      </c>
      <c r="R87" s="914">
        <v>0</v>
      </c>
      <c r="S87" s="912">
        <v>2</v>
      </c>
      <c r="T87" s="913">
        <v>2</v>
      </c>
      <c r="U87" s="913">
        <v>0</v>
      </c>
      <c r="V87" s="914">
        <v>0</v>
      </c>
      <c r="W87" s="915">
        <v>2</v>
      </c>
      <c r="X87" s="915">
        <v>2</v>
      </c>
      <c r="Y87" s="916"/>
      <c r="Z87" s="917"/>
      <c r="AA87" s="917"/>
      <c r="AB87" s="918"/>
    </row>
    <row r="88" spans="1:28" ht="39.75" thickBot="1" thickTop="1">
      <c r="A88" s="102"/>
      <c r="B88" s="104"/>
      <c r="C88" s="104"/>
      <c r="D88" s="105"/>
      <c r="E88" s="878" t="s">
        <v>162</v>
      </c>
      <c r="F88" s="890"/>
      <c r="G88" s="890"/>
      <c r="H88" s="890"/>
      <c r="I88" s="890"/>
      <c r="J88" s="919" t="s">
        <v>27</v>
      </c>
      <c r="K88" s="920">
        <v>1</v>
      </c>
      <c r="L88" s="920">
        <v>1</v>
      </c>
      <c r="M88" s="920">
        <v>1</v>
      </c>
      <c r="N88" s="921">
        <v>0</v>
      </c>
      <c r="O88" s="920">
        <v>1</v>
      </c>
      <c r="P88" s="920">
        <v>1</v>
      </c>
      <c r="Q88" s="920">
        <v>1</v>
      </c>
      <c r="R88" s="921">
        <v>0</v>
      </c>
      <c r="S88" s="920">
        <v>1</v>
      </c>
      <c r="T88" s="920">
        <v>1</v>
      </c>
      <c r="U88" s="920">
        <v>0</v>
      </c>
      <c r="V88" s="920">
        <v>0</v>
      </c>
      <c r="W88" s="922">
        <v>1</v>
      </c>
      <c r="X88" s="922">
        <v>0</v>
      </c>
      <c r="Y88" s="923" t="s">
        <v>164</v>
      </c>
      <c r="Z88" s="924">
        <v>1</v>
      </c>
      <c r="AA88" s="924">
        <v>2</v>
      </c>
      <c r="AB88" s="925">
        <v>2</v>
      </c>
    </row>
    <row r="89" spans="1:28" ht="14.25" thickBot="1" thickTop="1">
      <c r="A89" s="102"/>
      <c r="B89" s="104"/>
      <c r="C89" s="104"/>
      <c r="D89" s="105"/>
      <c r="E89" s="926"/>
      <c r="F89" s="910"/>
      <c r="G89" s="910"/>
      <c r="H89" s="910"/>
      <c r="I89" s="910"/>
      <c r="J89" s="911"/>
      <c r="K89" s="913">
        <v>1</v>
      </c>
      <c r="L89" s="913">
        <v>1</v>
      </c>
      <c r="M89" s="913">
        <v>1</v>
      </c>
      <c r="N89" s="914">
        <v>0</v>
      </c>
      <c r="O89" s="913">
        <v>1</v>
      </c>
      <c r="P89" s="913">
        <v>1</v>
      </c>
      <c r="Q89" s="913">
        <v>1</v>
      </c>
      <c r="R89" s="914">
        <v>0</v>
      </c>
      <c r="S89" s="913">
        <v>1</v>
      </c>
      <c r="T89" s="913">
        <v>1</v>
      </c>
      <c r="U89" s="913">
        <v>0</v>
      </c>
      <c r="V89" s="913">
        <v>0</v>
      </c>
      <c r="W89" s="915">
        <v>1</v>
      </c>
      <c r="X89" s="915">
        <v>1</v>
      </c>
      <c r="Y89" s="924"/>
      <c r="Z89" s="924"/>
      <c r="AA89" s="924"/>
      <c r="AB89" s="925"/>
    </row>
    <row r="90" spans="1:28" ht="13.5" thickTop="1">
      <c r="A90" s="180" t="s">
        <v>36</v>
      </c>
      <c r="B90" s="785" t="s">
        <v>36</v>
      </c>
      <c r="C90" s="927" t="s">
        <v>34</v>
      </c>
      <c r="D90" s="928"/>
      <c r="E90" s="929" t="s">
        <v>169</v>
      </c>
      <c r="F90" s="930"/>
      <c r="G90" s="930"/>
      <c r="H90" s="930"/>
      <c r="I90" s="930"/>
      <c r="J90" s="931" t="s">
        <v>27</v>
      </c>
      <c r="K90" s="932">
        <v>1</v>
      </c>
      <c r="L90" s="933">
        <v>1</v>
      </c>
      <c r="M90" s="933">
        <v>1</v>
      </c>
      <c r="N90" s="934">
        <v>0</v>
      </c>
      <c r="O90" s="932">
        <v>1</v>
      </c>
      <c r="P90" s="933">
        <v>1</v>
      </c>
      <c r="Q90" s="933">
        <v>1</v>
      </c>
      <c r="R90" s="934">
        <v>0</v>
      </c>
      <c r="S90" s="935">
        <v>1</v>
      </c>
      <c r="T90" s="935">
        <v>1</v>
      </c>
      <c r="U90" s="936">
        <v>0</v>
      </c>
      <c r="V90" s="937">
        <v>0</v>
      </c>
      <c r="W90" s="938">
        <v>1</v>
      </c>
      <c r="X90" s="938">
        <v>1</v>
      </c>
      <c r="Y90" s="939" t="s">
        <v>165</v>
      </c>
      <c r="Z90" s="940">
        <v>2</v>
      </c>
      <c r="AA90" s="940">
        <v>1</v>
      </c>
      <c r="AB90" s="941">
        <v>1</v>
      </c>
    </row>
    <row r="91" spans="1:28" ht="13.5" thickBot="1">
      <c r="A91" s="942"/>
      <c r="B91" s="943"/>
      <c r="C91" s="943"/>
      <c r="D91" s="944"/>
      <c r="E91" s="945"/>
      <c r="F91" s="946"/>
      <c r="G91" s="946"/>
      <c r="H91" s="946"/>
      <c r="I91" s="946"/>
      <c r="J91" s="947" t="s">
        <v>29</v>
      </c>
      <c r="K91" s="948">
        <f aca="true" t="shared" si="11" ref="K91:X91">SUM(K90:K90)</f>
        <v>1</v>
      </c>
      <c r="L91" s="949">
        <f t="shared" si="11"/>
        <v>1</v>
      </c>
      <c r="M91" s="949">
        <f t="shared" si="11"/>
        <v>1</v>
      </c>
      <c r="N91" s="950">
        <f t="shared" si="11"/>
        <v>0</v>
      </c>
      <c r="O91" s="951">
        <f t="shared" si="11"/>
        <v>1</v>
      </c>
      <c r="P91" s="949">
        <f t="shared" si="11"/>
        <v>1</v>
      </c>
      <c r="Q91" s="949">
        <f t="shared" si="11"/>
        <v>1</v>
      </c>
      <c r="R91" s="952">
        <f t="shared" si="11"/>
        <v>0</v>
      </c>
      <c r="S91" s="951">
        <f t="shared" si="11"/>
        <v>1</v>
      </c>
      <c r="T91" s="949">
        <f t="shared" si="11"/>
        <v>1</v>
      </c>
      <c r="U91" s="949">
        <f t="shared" si="11"/>
        <v>0</v>
      </c>
      <c r="V91" s="951">
        <f t="shared" si="11"/>
        <v>0</v>
      </c>
      <c r="W91" s="953">
        <f t="shared" si="11"/>
        <v>1</v>
      </c>
      <c r="X91" s="953">
        <f t="shared" si="11"/>
        <v>1</v>
      </c>
      <c r="Y91" s="954"/>
      <c r="Z91" s="955"/>
      <c r="AA91" s="955"/>
      <c r="AB91" s="956"/>
    </row>
    <row r="92" spans="1:28" ht="14.25" thickBot="1" thickTop="1">
      <c r="A92" s="693" t="s">
        <v>36</v>
      </c>
      <c r="B92" s="957" t="s">
        <v>36</v>
      </c>
      <c r="C92" s="325" t="s">
        <v>37</v>
      </c>
      <c r="D92" s="958"/>
      <c r="E92" s="958"/>
      <c r="F92" s="958"/>
      <c r="G92" s="958"/>
      <c r="H92" s="958"/>
      <c r="I92" s="958"/>
      <c r="J92" s="959"/>
      <c r="K92" s="960">
        <v>4</v>
      </c>
      <c r="L92" s="961">
        <v>4</v>
      </c>
      <c r="M92" s="961">
        <v>4</v>
      </c>
      <c r="N92" s="962">
        <f>ABS(N87+N91)</f>
        <v>0</v>
      </c>
      <c r="O92" s="963">
        <v>6</v>
      </c>
      <c r="P92" s="961">
        <v>6</v>
      </c>
      <c r="Q92" s="961">
        <v>6</v>
      </c>
      <c r="R92" s="962">
        <f>ABS(R87+R91)</f>
        <v>0</v>
      </c>
      <c r="S92" s="963">
        <f>ABS(S87+S91+S89)</f>
        <v>4</v>
      </c>
      <c r="T92" s="961">
        <f>ABS(T87+T91+T89)</f>
        <v>4</v>
      </c>
      <c r="U92" s="961">
        <f>ABS(U87+U91)</f>
        <v>0</v>
      </c>
      <c r="V92" s="960">
        <f>ABS(V87+V91)</f>
        <v>0</v>
      </c>
      <c r="W92" s="964">
        <v>4</v>
      </c>
      <c r="X92" s="964">
        <v>4</v>
      </c>
      <c r="Y92" s="965"/>
      <c r="Z92" s="966"/>
      <c r="AA92" s="966"/>
      <c r="AB92" s="967"/>
    </row>
    <row r="93" spans="1:28" ht="14.25" thickBot="1" thickTop="1">
      <c r="A93" s="161" t="s">
        <v>36</v>
      </c>
      <c r="B93" s="968" t="s">
        <v>53</v>
      </c>
      <c r="C93" s="969"/>
      <c r="D93" s="969"/>
      <c r="E93" s="969"/>
      <c r="F93" s="969"/>
      <c r="G93" s="969"/>
      <c r="H93" s="969"/>
      <c r="I93" s="969"/>
      <c r="J93" s="970"/>
      <c r="K93" s="971">
        <f aca="true" t="shared" si="12" ref="K93:X93">ABS(K73+K82+K92)</f>
        <v>37</v>
      </c>
      <c r="L93" s="971">
        <f t="shared" si="12"/>
        <v>37</v>
      </c>
      <c r="M93" s="971">
        <f t="shared" si="12"/>
        <v>35</v>
      </c>
      <c r="N93" s="972">
        <f t="shared" si="12"/>
        <v>0</v>
      </c>
      <c r="O93" s="971">
        <f t="shared" si="12"/>
        <v>33</v>
      </c>
      <c r="P93" s="971">
        <f t="shared" si="12"/>
        <v>33</v>
      </c>
      <c r="Q93" s="971">
        <f t="shared" si="12"/>
        <v>39</v>
      </c>
      <c r="R93" s="972">
        <f t="shared" si="12"/>
        <v>0</v>
      </c>
      <c r="S93" s="971">
        <f t="shared" si="12"/>
        <v>35</v>
      </c>
      <c r="T93" s="971">
        <f t="shared" si="12"/>
        <v>35</v>
      </c>
      <c r="U93" s="971">
        <f t="shared" si="12"/>
        <v>24</v>
      </c>
      <c r="V93" s="973">
        <f t="shared" si="12"/>
        <v>0</v>
      </c>
      <c r="W93" s="974">
        <f t="shared" si="12"/>
        <v>38.5</v>
      </c>
      <c r="X93" s="975">
        <f t="shared" si="12"/>
        <v>41</v>
      </c>
      <c r="Y93" s="976"/>
      <c r="Z93" s="977"/>
      <c r="AA93" s="977"/>
      <c r="AB93" s="978"/>
    </row>
    <row r="94" spans="1:28" ht="14.25" thickBot="1" thickTop="1">
      <c r="A94" s="161" t="s">
        <v>76</v>
      </c>
      <c r="B94" s="698" t="s">
        <v>104</v>
      </c>
      <c r="C94" s="698"/>
      <c r="D94" s="698"/>
      <c r="E94" s="698"/>
      <c r="F94" s="698"/>
      <c r="G94" s="698"/>
      <c r="H94" s="698"/>
      <c r="I94" s="698"/>
      <c r="J94" s="698"/>
      <c r="K94" s="698"/>
      <c r="L94" s="698"/>
      <c r="M94" s="698"/>
      <c r="N94" s="698"/>
      <c r="O94" s="698"/>
      <c r="P94" s="698"/>
      <c r="Q94" s="698"/>
      <c r="R94" s="698"/>
      <c r="S94" s="698"/>
      <c r="T94" s="698"/>
      <c r="U94" s="698"/>
      <c r="V94" s="698"/>
      <c r="W94" s="698"/>
      <c r="X94" s="698"/>
      <c r="Y94" s="698"/>
      <c r="Z94" s="698"/>
      <c r="AA94" s="698"/>
      <c r="AB94" s="699"/>
    </row>
    <row r="95" spans="1:28" ht="14.25" thickBot="1" thickTop="1">
      <c r="A95" s="345" t="s">
        <v>76</v>
      </c>
      <c r="B95" s="351" t="s">
        <v>22</v>
      </c>
      <c r="C95" s="700" t="s">
        <v>105</v>
      </c>
      <c r="D95" s="701"/>
      <c r="E95" s="701"/>
      <c r="F95" s="456"/>
      <c r="G95" s="701"/>
      <c r="H95" s="701"/>
      <c r="I95" s="701"/>
      <c r="J95" s="701"/>
      <c r="K95" s="701"/>
      <c r="L95" s="701"/>
      <c r="M95" s="701"/>
      <c r="N95" s="701"/>
      <c r="O95" s="701"/>
      <c r="P95" s="701"/>
      <c r="Q95" s="701"/>
      <c r="R95" s="701"/>
      <c r="S95" s="701"/>
      <c r="T95" s="701"/>
      <c r="U95" s="701"/>
      <c r="V95" s="701"/>
      <c r="W95" s="701"/>
      <c r="X95" s="701"/>
      <c r="Y95" s="701"/>
      <c r="Z95" s="701"/>
      <c r="AA95" s="701"/>
      <c r="AB95" s="702"/>
    </row>
    <row r="96" spans="1:28" ht="13.5" thickTop="1">
      <c r="A96" s="458" t="s">
        <v>76</v>
      </c>
      <c r="B96" s="785" t="s">
        <v>22</v>
      </c>
      <c r="C96" s="927" t="s">
        <v>22</v>
      </c>
      <c r="D96" s="928"/>
      <c r="E96" s="979" t="s">
        <v>106</v>
      </c>
      <c r="F96" s="980"/>
      <c r="G96" s="981"/>
      <c r="H96" s="982">
        <v>194501874</v>
      </c>
      <c r="I96" s="981"/>
      <c r="J96" s="983" t="s">
        <v>27</v>
      </c>
      <c r="K96" s="78">
        <v>1.5</v>
      </c>
      <c r="L96" s="79">
        <v>1.5</v>
      </c>
      <c r="M96" s="79">
        <v>0</v>
      </c>
      <c r="N96" s="80">
        <v>0</v>
      </c>
      <c r="O96" s="78">
        <v>1.5</v>
      </c>
      <c r="P96" s="79">
        <v>1.5</v>
      </c>
      <c r="Q96" s="79">
        <v>0</v>
      </c>
      <c r="R96" s="80">
        <v>0</v>
      </c>
      <c r="S96" s="78">
        <v>1.5</v>
      </c>
      <c r="T96" s="79">
        <v>1.5</v>
      </c>
      <c r="U96" s="79">
        <v>0</v>
      </c>
      <c r="V96" s="80">
        <v>0</v>
      </c>
      <c r="W96" s="713">
        <v>2</v>
      </c>
      <c r="X96" s="714">
        <v>2</v>
      </c>
      <c r="Y96" s="984" t="s">
        <v>107</v>
      </c>
      <c r="Z96" s="985">
        <v>2</v>
      </c>
      <c r="AA96" s="986">
        <v>2</v>
      </c>
      <c r="AB96" s="987">
        <v>2</v>
      </c>
    </row>
    <row r="97" spans="1:28" ht="13.5" thickBot="1">
      <c r="A97" s="988"/>
      <c r="B97" s="989"/>
      <c r="C97" s="989"/>
      <c r="D97" s="990"/>
      <c r="E97" s="991"/>
      <c r="F97" s="992"/>
      <c r="G97" s="992"/>
      <c r="H97" s="993"/>
      <c r="I97" s="992"/>
      <c r="J97" s="994" t="s">
        <v>32</v>
      </c>
      <c r="K97" s="995">
        <v>1</v>
      </c>
      <c r="L97" s="996">
        <v>1</v>
      </c>
      <c r="M97" s="996">
        <v>0</v>
      </c>
      <c r="N97" s="997">
        <v>0</v>
      </c>
      <c r="O97" s="995">
        <v>2</v>
      </c>
      <c r="P97" s="996">
        <v>2</v>
      </c>
      <c r="Q97" s="996">
        <v>0</v>
      </c>
      <c r="R97" s="997">
        <v>0</v>
      </c>
      <c r="S97" s="995">
        <v>0</v>
      </c>
      <c r="T97" s="996">
        <v>0</v>
      </c>
      <c r="U97" s="996">
        <v>0</v>
      </c>
      <c r="V97" s="997">
        <v>0</v>
      </c>
      <c r="W97" s="998">
        <v>1.5</v>
      </c>
      <c r="X97" s="999">
        <v>2</v>
      </c>
      <c r="Y97" s="1000"/>
      <c r="Z97" s="1001"/>
      <c r="AA97" s="1002"/>
      <c r="AB97" s="1003"/>
    </row>
    <row r="98" spans="1:28" ht="12.75">
      <c r="A98" s="988"/>
      <c r="B98" s="989"/>
      <c r="C98" s="989"/>
      <c r="D98" s="990"/>
      <c r="E98" s="991"/>
      <c r="F98" s="992"/>
      <c r="G98" s="992"/>
      <c r="H98" s="993"/>
      <c r="I98" s="992"/>
      <c r="J98" s="994" t="s">
        <v>35</v>
      </c>
      <c r="K98" s="995">
        <v>1</v>
      </c>
      <c r="L98" s="996">
        <v>1</v>
      </c>
      <c r="M98" s="996">
        <v>0</v>
      </c>
      <c r="N98" s="997">
        <v>0</v>
      </c>
      <c r="O98" s="995">
        <v>2</v>
      </c>
      <c r="P98" s="996">
        <v>2</v>
      </c>
      <c r="Q98" s="996">
        <v>0</v>
      </c>
      <c r="R98" s="997">
        <v>0</v>
      </c>
      <c r="S98" s="995">
        <v>2</v>
      </c>
      <c r="T98" s="996">
        <v>2</v>
      </c>
      <c r="U98" s="996">
        <v>0</v>
      </c>
      <c r="V98" s="997">
        <v>0</v>
      </c>
      <c r="W98" s="998">
        <v>1.5</v>
      </c>
      <c r="X98" s="999">
        <v>2</v>
      </c>
      <c r="Y98" s="1004" t="s">
        <v>43</v>
      </c>
      <c r="Z98" s="1005">
        <v>100</v>
      </c>
      <c r="AA98" s="1006">
        <v>150</v>
      </c>
      <c r="AB98" s="1007">
        <v>150</v>
      </c>
    </row>
    <row r="99" spans="1:28" ht="13.5" thickBot="1">
      <c r="A99" s="942"/>
      <c r="B99" s="943"/>
      <c r="C99" s="943"/>
      <c r="D99" s="944"/>
      <c r="E99" s="1008"/>
      <c r="F99" s="1009"/>
      <c r="G99" s="1010"/>
      <c r="H99" s="1011"/>
      <c r="I99" s="1012"/>
      <c r="J99" s="1013" t="s">
        <v>29</v>
      </c>
      <c r="K99" s="125">
        <f>SUM(K96:K98)</f>
        <v>3.5</v>
      </c>
      <c r="L99" s="126">
        <f>SUM(L96:L98)</f>
        <v>3.5</v>
      </c>
      <c r="M99" s="126">
        <f>SUM(M96:M98)</f>
        <v>0</v>
      </c>
      <c r="N99" s="127">
        <v>0</v>
      </c>
      <c r="O99" s="125">
        <f>SUM(O96:O98)</f>
        <v>5.5</v>
      </c>
      <c r="P99" s="126">
        <f>SUM(P96:P98)</f>
        <v>5.5</v>
      </c>
      <c r="Q99" s="126">
        <f>SUM(Q96:Q98)</f>
        <v>0</v>
      </c>
      <c r="R99" s="127">
        <f>SUM(R96:R97)</f>
        <v>0</v>
      </c>
      <c r="S99" s="125">
        <v>3.5</v>
      </c>
      <c r="T99" s="126">
        <v>3.5</v>
      </c>
      <c r="U99" s="126">
        <v>0</v>
      </c>
      <c r="V99" s="127">
        <f>SUM(V96:V97)</f>
        <v>0</v>
      </c>
      <c r="W99" s="1014">
        <f>SUM(W96+W97+W98)</f>
        <v>5</v>
      </c>
      <c r="X99" s="1014">
        <f>SUM(X96+X97+X98)</f>
        <v>6</v>
      </c>
      <c r="Y99" s="1015"/>
      <c r="Z99" s="1016"/>
      <c r="AA99" s="1017"/>
      <c r="AB99" s="1018"/>
    </row>
    <row r="100" spans="1:28" ht="24.75" thickTop="1">
      <c r="A100" s="1019" t="s">
        <v>76</v>
      </c>
      <c r="B100" s="1020" t="s">
        <v>22</v>
      </c>
      <c r="C100" s="1020" t="s">
        <v>34</v>
      </c>
      <c r="D100" s="990"/>
      <c r="E100" s="1021" t="s">
        <v>108</v>
      </c>
      <c r="F100" s="106"/>
      <c r="G100" s="107"/>
      <c r="H100" s="1022"/>
      <c r="I100" s="108"/>
      <c r="J100" s="1023" t="s">
        <v>32</v>
      </c>
      <c r="K100" s="1024">
        <v>1</v>
      </c>
      <c r="L100" s="1024">
        <v>1</v>
      </c>
      <c r="M100" s="1025">
        <v>0</v>
      </c>
      <c r="N100" s="1026">
        <v>0</v>
      </c>
      <c r="O100" s="1024">
        <v>1</v>
      </c>
      <c r="P100" s="1025">
        <v>1</v>
      </c>
      <c r="Q100" s="1025">
        <v>0</v>
      </c>
      <c r="R100" s="1026">
        <v>0</v>
      </c>
      <c r="S100" s="1024">
        <v>0</v>
      </c>
      <c r="T100" s="1025">
        <v>0</v>
      </c>
      <c r="U100" s="1025">
        <v>0</v>
      </c>
      <c r="V100" s="1026">
        <v>0</v>
      </c>
      <c r="W100" s="1027">
        <v>1</v>
      </c>
      <c r="X100" s="1027">
        <v>1.5</v>
      </c>
      <c r="Y100" s="1028" t="s">
        <v>43</v>
      </c>
      <c r="Z100" s="1029">
        <v>300</v>
      </c>
      <c r="AA100" s="1030">
        <v>300</v>
      </c>
      <c r="AB100" s="1031">
        <v>300</v>
      </c>
    </row>
    <row r="101" spans="1:28" ht="13.5" thickBot="1">
      <c r="A101" s="1032"/>
      <c r="B101" s="1033"/>
      <c r="C101" s="1033"/>
      <c r="D101" s="990"/>
      <c r="E101" s="1034"/>
      <c r="F101" s="106"/>
      <c r="G101" s="107"/>
      <c r="H101" s="1022"/>
      <c r="I101" s="108"/>
      <c r="J101" s="1035" t="s">
        <v>29</v>
      </c>
      <c r="K101" s="1036">
        <v>1</v>
      </c>
      <c r="L101" s="1036">
        <v>1</v>
      </c>
      <c r="M101" s="123">
        <v>0</v>
      </c>
      <c r="N101" s="124">
        <v>0</v>
      </c>
      <c r="O101" s="1036">
        <v>1</v>
      </c>
      <c r="P101" s="123">
        <v>1</v>
      </c>
      <c r="Q101" s="123">
        <v>0</v>
      </c>
      <c r="R101" s="124">
        <v>0</v>
      </c>
      <c r="S101" s="1036">
        <v>0</v>
      </c>
      <c r="T101" s="123">
        <v>0</v>
      </c>
      <c r="U101" s="123">
        <v>0</v>
      </c>
      <c r="V101" s="124">
        <v>0</v>
      </c>
      <c r="W101" s="1037">
        <v>1</v>
      </c>
      <c r="X101" s="1037">
        <v>1.5</v>
      </c>
      <c r="Y101" s="1038"/>
      <c r="Z101" s="1039"/>
      <c r="AA101" s="1040"/>
      <c r="AB101" s="1041"/>
    </row>
    <row r="102" spans="1:28" ht="13.5" thickTop="1">
      <c r="A102" s="595" t="s">
        <v>76</v>
      </c>
      <c r="B102" s="1042" t="s">
        <v>22</v>
      </c>
      <c r="C102" s="1043" t="s">
        <v>36</v>
      </c>
      <c r="D102" s="1044"/>
      <c r="E102" s="1045" t="s">
        <v>109</v>
      </c>
      <c r="F102" s="1046"/>
      <c r="G102" s="1046"/>
      <c r="H102" s="1046"/>
      <c r="I102" s="1046"/>
      <c r="J102" s="1047" t="s">
        <v>32</v>
      </c>
      <c r="K102" s="1048">
        <v>0</v>
      </c>
      <c r="L102" s="1049">
        <v>0</v>
      </c>
      <c r="M102" s="1049">
        <v>0</v>
      </c>
      <c r="N102" s="1050">
        <v>0</v>
      </c>
      <c r="O102" s="1048">
        <v>1</v>
      </c>
      <c r="P102" s="1049">
        <v>1</v>
      </c>
      <c r="Q102" s="1049">
        <v>0</v>
      </c>
      <c r="R102" s="1050">
        <v>0</v>
      </c>
      <c r="S102" s="1051">
        <v>0</v>
      </c>
      <c r="T102" s="1052">
        <v>0</v>
      </c>
      <c r="U102" s="1049">
        <v>0</v>
      </c>
      <c r="V102" s="1050">
        <v>0</v>
      </c>
      <c r="W102" s="1053">
        <v>1</v>
      </c>
      <c r="X102" s="1053">
        <v>2</v>
      </c>
      <c r="Y102" s="1054" t="s">
        <v>43</v>
      </c>
      <c r="Z102" s="1055">
        <v>150</v>
      </c>
      <c r="AA102" s="1055">
        <v>200</v>
      </c>
      <c r="AB102" s="1056">
        <v>250</v>
      </c>
    </row>
    <row r="103" spans="1:28" ht="12.75">
      <c r="A103" s="102"/>
      <c r="B103" s="1057"/>
      <c r="C103" s="1058"/>
      <c r="D103" s="1059"/>
      <c r="E103" s="1060"/>
      <c r="F103" s="1061"/>
      <c r="G103" s="1061"/>
      <c r="H103" s="1061"/>
      <c r="I103" s="1061"/>
      <c r="J103" s="1062" t="s">
        <v>35</v>
      </c>
      <c r="K103" s="1063">
        <v>2</v>
      </c>
      <c r="L103" s="1064">
        <v>2</v>
      </c>
      <c r="M103" s="1064">
        <v>0</v>
      </c>
      <c r="N103" s="1065">
        <v>0</v>
      </c>
      <c r="O103" s="1063">
        <v>2</v>
      </c>
      <c r="P103" s="1064">
        <v>2</v>
      </c>
      <c r="Q103" s="1064">
        <v>0</v>
      </c>
      <c r="R103" s="1065">
        <v>0</v>
      </c>
      <c r="S103" s="1066">
        <v>2</v>
      </c>
      <c r="T103" s="1067">
        <v>2</v>
      </c>
      <c r="U103" s="1064">
        <v>0</v>
      </c>
      <c r="V103" s="1065">
        <v>0</v>
      </c>
      <c r="W103" s="1068">
        <v>2</v>
      </c>
      <c r="X103" s="1068">
        <v>2.5</v>
      </c>
      <c r="Y103" s="1069"/>
      <c r="Z103" s="1070"/>
      <c r="AA103" s="1070"/>
      <c r="AB103" s="1071"/>
    </row>
    <row r="104" spans="1:28" ht="13.5" thickBot="1">
      <c r="A104" s="1072"/>
      <c r="B104" s="1073"/>
      <c r="C104" s="1074"/>
      <c r="D104" s="1075"/>
      <c r="E104" s="1076"/>
      <c r="F104" s="1077"/>
      <c r="G104" s="1078"/>
      <c r="H104" s="1079"/>
      <c r="I104" s="1080"/>
      <c r="J104" s="1081" t="s">
        <v>29</v>
      </c>
      <c r="K104" s="1082">
        <v>2</v>
      </c>
      <c r="L104" s="1083">
        <v>2</v>
      </c>
      <c r="M104" s="1083">
        <f>SUM(M102)</f>
        <v>0</v>
      </c>
      <c r="N104" s="1084">
        <f>SUM(N102)</f>
        <v>0</v>
      </c>
      <c r="O104" s="1085">
        <v>3</v>
      </c>
      <c r="P104" s="1083">
        <v>3</v>
      </c>
      <c r="Q104" s="1083">
        <v>0</v>
      </c>
      <c r="R104" s="1084">
        <v>0</v>
      </c>
      <c r="S104" s="1082">
        <v>2</v>
      </c>
      <c r="T104" s="1083">
        <v>2</v>
      </c>
      <c r="U104" s="1083">
        <v>0</v>
      </c>
      <c r="V104" s="1084">
        <v>0</v>
      </c>
      <c r="W104" s="1086">
        <v>3</v>
      </c>
      <c r="X104" s="1086">
        <v>4.5</v>
      </c>
      <c r="Y104" s="1087"/>
      <c r="Z104" s="1088"/>
      <c r="AA104" s="1088"/>
      <c r="AB104" s="1089"/>
    </row>
    <row r="105" spans="1:28" ht="14.25" thickBot="1" thickTop="1">
      <c r="A105" s="693" t="s">
        <v>76</v>
      </c>
      <c r="B105" s="957" t="s">
        <v>22</v>
      </c>
      <c r="C105" s="1090" t="s">
        <v>37</v>
      </c>
      <c r="D105" s="1091"/>
      <c r="E105" s="1091"/>
      <c r="F105" s="1091"/>
      <c r="G105" s="1091"/>
      <c r="H105" s="1091"/>
      <c r="I105" s="1091"/>
      <c r="J105" s="1092"/>
      <c r="K105" s="1093">
        <f aca="true" t="shared" si="13" ref="K105:X105">SUM(K99+K101+K104)</f>
        <v>6.5</v>
      </c>
      <c r="L105" s="168">
        <f t="shared" si="13"/>
        <v>6.5</v>
      </c>
      <c r="M105" s="168">
        <f t="shared" si="13"/>
        <v>0</v>
      </c>
      <c r="N105" s="168">
        <f t="shared" si="13"/>
        <v>0</v>
      </c>
      <c r="O105" s="168">
        <f t="shared" si="13"/>
        <v>9.5</v>
      </c>
      <c r="P105" s="168">
        <f t="shared" si="13"/>
        <v>9.5</v>
      </c>
      <c r="Q105" s="168">
        <f t="shared" si="13"/>
        <v>0</v>
      </c>
      <c r="R105" s="168">
        <f t="shared" si="13"/>
        <v>0</v>
      </c>
      <c r="S105" s="168">
        <f t="shared" si="13"/>
        <v>5.5</v>
      </c>
      <c r="T105" s="168">
        <f t="shared" si="13"/>
        <v>5.5</v>
      </c>
      <c r="U105" s="168">
        <f t="shared" si="13"/>
        <v>0</v>
      </c>
      <c r="V105" s="168">
        <f t="shared" si="13"/>
        <v>0</v>
      </c>
      <c r="W105" s="168">
        <f t="shared" si="13"/>
        <v>9</v>
      </c>
      <c r="X105" s="168">
        <f t="shared" si="13"/>
        <v>12</v>
      </c>
      <c r="Y105" s="1094"/>
      <c r="Z105" s="1095"/>
      <c r="AA105" s="1095"/>
      <c r="AB105" s="1096"/>
    </row>
    <row r="106" spans="1:28" ht="14.25" thickBot="1" thickTop="1">
      <c r="A106" s="175" t="s">
        <v>80</v>
      </c>
      <c r="B106" s="176" t="s">
        <v>34</v>
      </c>
      <c r="C106" s="1097" t="s">
        <v>177</v>
      </c>
      <c r="D106" s="1098"/>
      <c r="E106" s="1098"/>
      <c r="F106" s="1098"/>
      <c r="G106" s="1098"/>
      <c r="H106" s="1098"/>
      <c r="I106" s="1098"/>
      <c r="J106" s="1098"/>
      <c r="K106" s="1098"/>
      <c r="L106" s="1098"/>
      <c r="M106" s="1098"/>
      <c r="N106" s="1098"/>
      <c r="O106" s="1098"/>
      <c r="P106" s="1098"/>
      <c r="Q106" s="1098"/>
      <c r="R106" s="1098"/>
      <c r="S106" s="1098"/>
      <c r="T106" s="1098"/>
      <c r="U106" s="1098"/>
      <c r="V106" s="1098"/>
      <c r="W106" s="1098"/>
      <c r="X106" s="1098"/>
      <c r="Y106" s="1098"/>
      <c r="Z106" s="1098"/>
      <c r="AA106" s="1098"/>
      <c r="AB106" s="702"/>
    </row>
    <row r="107" spans="1:28" ht="24.75" thickTop="1">
      <c r="A107" s="180" t="s">
        <v>76</v>
      </c>
      <c r="B107" s="785" t="s">
        <v>34</v>
      </c>
      <c r="C107" s="785" t="s">
        <v>22</v>
      </c>
      <c r="D107" s="71"/>
      <c r="E107" s="979" t="s">
        <v>110</v>
      </c>
      <c r="F107" s="981"/>
      <c r="G107" s="981"/>
      <c r="H107" s="982">
        <v>190541864</v>
      </c>
      <c r="I107" s="1099" t="s">
        <v>26</v>
      </c>
      <c r="J107" s="711" t="s">
        <v>32</v>
      </c>
      <c r="K107" s="78">
        <v>0.5</v>
      </c>
      <c r="L107" s="78">
        <v>0.5</v>
      </c>
      <c r="M107" s="79">
        <v>0</v>
      </c>
      <c r="N107" s="80">
        <v>0</v>
      </c>
      <c r="O107" s="78">
        <v>1</v>
      </c>
      <c r="P107" s="78">
        <v>1</v>
      </c>
      <c r="Q107" s="79">
        <v>0</v>
      </c>
      <c r="R107" s="80">
        <v>0</v>
      </c>
      <c r="S107" s="78">
        <v>0</v>
      </c>
      <c r="T107" s="78">
        <v>0</v>
      </c>
      <c r="U107" s="79">
        <v>0</v>
      </c>
      <c r="V107" s="80">
        <v>0</v>
      </c>
      <c r="W107" s="713">
        <v>1</v>
      </c>
      <c r="X107" s="713">
        <v>1</v>
      </c>
      <c r="Y107" s="1100" t="s">
        <v>111</v>
      </c>
      <c r="Z107" s="1101">
        <v>4</v>
      </c>
      <c r="AA107" s="1101">
        <v>4</v>
      </c>
      <c r="AB107" s="1102">
        <v>5</v>
      </c>
    </row>
    <row r="108" spans="1:28" ht="12.75">
      <c r="A108" s="141"/>
      <c r="B108" s="143"/>
      <c r="C108" s="143"/>
      <c r="D108" s="105"/>
      <c r="E108" s="991"/>
      <c r="F108" s="992"/>
      <c r="G108" s="992"/>
      <c r="H108" s="1103"/>
      <c r="I108" s="1104"/>
      <c r="J108" s="994" t="s">
        <v>35</v>
      </c>
      <c r="K108" s="113">
        <v>1.5</v>
      </c>
      <c r="L108" s="996">
        <v>1.5</v>
      </c>
      <c r="M108" s="996">
        <v>0</v>
      </c>
      <c r="N108" s="997">
        <v>0</v>
      </c>
      <c r="O108" s="113">
        <v>1.5</v>
      </c>
      <c r="P108" s="996">
        <v>1.5</v>
      </c>
      <c r="Q108" s="996">
        <v>0</v>
      </c>
      <c r="R108" s="997">
        <v>0</v>
      </c>
      <c r="S108" s="113">
        <v>2</v>
      </c>
      <c r="T108" s="996">
        <v>2</v>
      </c>
      <c r="U108" s="996">
        <v>0</v>
      </c>
      <c r="V108" s="997">
        <v>0</v>
      </c>
      <c r="W108" s="998">
        <v>1.5</v>
      </c>
      <c r="X108" s="998">
        <v>2</v>
      </c>
      <c r="Y108" s="1105" t="s">
        <v>112</v>
      </c>
      <c r="Z108" s="1006">
        <v>150</v>
      </c>
      <c r="AA108" s="1106">
        <v>150</v>
      </c>
      <c r="AB108" s="1107">
        <v>180</v>
      </c>
    </row>
    <row r="109" spans="1:28" ht="13.5" thickBot="1">
      <c r="A109" s="224"/>
      <c r="B109" s="815"/>
      <c r="C109" s="815"/>
      <c r="D109" s="153"/>
      <c r="E109" s="1008"/>
      <c r="F109" s="1009"/>
      <c r="G109" s="1010"/>
      <c r="H109" s="1108"/>
      <c r="I109" s="1109"/>
      <c r="J109" s="1035" t="s">
        <v>29</v>
      </c>
      <c r="K109" s="1036">
        <f aca="true" t="shared" si="14" ref="K109:R109">SUM(K107:K108)</f>
        <v>2</v>
      </c>
      <c r="L109" s="123">
        <f t="shared" si="14"/>
        <v>2</v>
      </c>
      <c r="M109" s="123">
        <f t="shared" si="14"/>
        <v>0</v>
      </c>
      <c r="N109" s="124">
        <f t="shared" si="14"/>
        <v>0</v>
      </c>
      <c r="O109" s="1036">
        <f t="shared" si="14"/>
        <v>2.5</v>
      </c>
      <c r="P109" s="123">
        <f t="shared" si="14"/>
        <v>2.5</v>
      </c>
      <c r="Q109" s="123">
        <f t="shared" si="14"/>
        <v>0</v>
      </c>
      <c r="R109" s="124">
        <f t="shared" si="14"/>
        <v>0</v>
      </c>
      <c r="S109" s="1036">
        <v>2</v>
      </c>
      <c r="T109" s="123">
        <v>2</v>
      </c>
      <c r="U109" s="123">
        <f>SUM(U107:U108)</f>
        <v>0</v>
      </c>
      <c r="V109" s="124">
        <f>SUM(V107:V108)</f>
        <v>0</v>
      </c>
      <c r="W109" s="1037">
        <f>SUM(W107:W108)</f>
        <v>2.5</v>
      </c>
      <c r="X109" s="1037">
        <f>SUM(X107:X108)</f>
        <v>3</v>
      </c>
      <c r="Y109" s="1110"/>
      <c r="Z109" s="1111"/>
      <c r="AA109" s="1111"/>
      <c r="AB109" s="1112"/>
    </row>
    <row r="110" spans="1:28" ht="24.75" thickTop="1">
      <c r="A110" s="180" t="s">
        <v>76</v>
      </c>
      <c r="B110" s="785" t="s">
        <v>34</v>
      </c>
      <c r="C110" s="927" t="s">
        <v>34</v>
      </c>
      <c r="D110" s="928"/>
      <c r="E110" s="1021" t="s">
        <v>113</v>
      </c>
      <c r="F110" s="981"/>
      <c r="G110" s="981"/>
      <c r="H110" s="981"/>
      <c r="I110" s="981"/>
      <c r="J110" s="1113" t="s">
        <v>32</v>
      </c>
      <c r="K110" s="113">
        <v>0</v>
      </c>
      <c r="L110" s="114">
        <v>0</v>
      </c>
      <c r="M110" s="114">
        <v>0</v>
      </c>
      <c r="N110" s="140">
        <v>0</v>
      </c>
      <c r="O110" s="113">
        <v>1.5</v>
      </c>
      <c r="P110" s="114">
        <v>1.5</v>
      </c>
      <c r="Q110" s="114">
        <v>0</v>
      </c>
      <c r="R110" s="140">
        <v>0</v>
      </c>
      <c r="S110" s="113">
        <v>0</v>
      </c>
      <c r="T110" s="114">
        <v>0</v>
      </c>
      <c r="U110" s="114">
        <v>0</v>
      </c>
      <c r="V110" s="140">
        <v>0</v>
      </c>
      <c r="W110" s="1114">
        <v>2</v>
      </c>
      <c r="X110" s="1114">
        <v>2.5</v>
      </c>
      <c r="Y110" s="1115" t="s">
        <v>111</v>
      </c>
      <c r="Z110" s="1116">
        <v>3</v>
      </c>
      <c r="AA110" s="1116">
        <v>3</v>
      </c>
      <c r="AB110" s="1117">
        <v>4</v>
      </c>
    </row>
    <row r="111" spans="1:28" ht="12.75">
      <c r="A111" s="141"/>
      <c r="B111" s="143"/>
      <c r="C111" s="1118"/>
      <c r="D111" s="1119"/>
      <c r="E111" s="1120"/>
      <c r="F111" s="992"/>
      <c r="G111" s="992"/>
      <c r="H111" s="992"/>
      <c r="I111" s="992"/>
      <c r="J111" s="1121" t="s">
        <v>35</v>
      </c>
      <c r="K111" s="995">
        <v>2</v>
      </c>
      <c r="L111" s="996">
        <v>2</v>
      </c>
      <c r="M111" s="996">
        <v>0</v>
      </c>
      <c r="N111" s="997">
        <v>0</v>
      </c>
      <c r="O111" s="995">
        <v>2</v>
      </c>
      <c r="P111" s="996">
        <v>2</v>
      </c>
      <c r="Q111" s="996">
        <v>0</v>
      </c>
      <c r="R111" s="997">
        <v>0</v>
      </c>
      <c r="S111" s="995">
        <v>2</v>
      </c>
      <c r="T111" s="996">
        <v>2</v>
      </c>
      <c r="U111" s="996">
        <v>0</v>
      </c>
      <c r="V111" s="997">
        <v>0</v>
      </c>
      <c r="W111" s="998">
        <v>2</v>
      </c>
      <c r="X111" s="998">
        <v>2.5</v>
      </c>
      <c r="Y111" s="1122" t="s">
        <v>43</v>
      </c>
      <c r="Z111" s="1006">
        <v>60</v>
      </c>
      <c r="AA111" s="1006">
        <v>70</v>
      </c>
      <c r="AB111" s="1007">
        <v>80</v>
      </c>
    </row>
    <row r="112" spans="1:28" ht="13.5" thickBot="1">
      <c r="A112" s="942"/>
      <c r="B112" s="943"/>
      <c r="C112" s="943"/>
      <c r="D112" s="944"/>
      <c r="E112" s="1123"/>
      <c r="F112" s="1009"/>
      <c r="G112" s="1010"/>
      <c r="H112" s="1124"/>
      <c r="I112" s="1012"/>
      <c r="J112" s="1013" t="s">
        <v>29</v>
      </c>
      <c r="K112" s="125">
        <v>2</v>
      </c>
      <c r="L112" s="126">
        <v>2</v>
      </c>
      <c r="M112" s="126">
        <v>0</v>
      </c>
      <c r="N112" s="1125">
        <v>0</v>
      </c>
      <c r="O112" s="317">
        <v>3.5</v>
      </c>
      <c r="P112" s="126">
        <v>3.5</v>
      </c>
      <c r="Q112" s="126">
        <f>SUM(Q110)</f>
        <v>0</v>
      </c>
      <c r="R112" s="127">
        <f>SUM(R110)</f>
        <v>0</v>
      </c>
      <c r="S112" s="125">
        <v>2</v>
      </c>
      <c r="T112" s="126">
        <v>2</v>
      </c>
      <c r="U112" s="126">
        <f>SUM(U110)</f>
        <v>0</v>
      </c>
      <c r="V112" s="127">
        <f>SUM(V110)</f>
        <v>0</v>
      </c>
      <c r="W112" s="128">
        <v>4</v>
      </c>
      <c r="X112" s="1014">
        <v>5</v>
      </c>
      <c r="Y112" s="1126"/>
      <c r="Z112" s="1111"/>
      <c r="AA112" s="1111"/>
      <c r="AB112" s="1112"/>
    </row>
    <row r="113" spans="1:28" ht="14.25" thickBot="1" thickTop="1">
      <c r="A113" s="693" t="s">
        <v>76</v>
      </c>
      <c r="B113" s="1127" t="s">
        <v>34</v>
      </c>
      <c r="C113" s="1090" t="s">
        <v>37</v>
      </c>
      <c r="D113" s="1091"/>
      <c r="E113" s="1091"/>
      <c r="F113" s="1091"/>
      <c r="G113" s="1091"/>
      <c r="H113" s="1091"/>
      <c r="I113" s="1091"/>
      <c r="J113" s="1128"/>
      <c r="K113" s="1129">
        <v>7.5</v>
      </c>
      <c r="L113" s="168">
        <v>7.5</v>
      </c>
      <c r="M113" s="168">
        <f aca="true" t="shared" si="15" ref="M113:X113">ABS(M109+M112)</f>
        <v>0</v>
      </c>
      <c r="N113" s="1130">
        <f t="shared" si="15"/>
        <v>0</v>
      </c>
      <c r="O113" s="1129">
        <f t="shared" si="15"/>
        <v>6</v>
      </c>
      <c r="P113" s="168">
        <f t="shared" si="15"/>
        <v>6</v>
      </c>
      <c r="Q113" s="168">
        <f t="shared" si="15"/>
        <v>0</v>
      </c>
      <c r="R113" s="1131">
        <f t="shared" si="15"/>
        <v>0</v>
      </c>
      <c r="S113" s="1093">
        <f t="shared" si="15"/>
        <v>4</v>
      </c>
      <c r="T113" s="168">
        <f t="shared" si="15"/>
        <v>4</v>
      </c>
      <c r="U113" s="168">
        <f t="shared" si="15"/>
        <v>0</v>
      </c>
      <c r="V113" s="1131">
        <f t="shared" si="15"/>
        <v>0</v>
      </c>
      <c r="W113" s="1131">
        <f t="shared" si="15"/>
        <v>6.5</v>
      </c>
      <c r="X113" s="1131">
        <f t="shared" si="15"/>
        <v>8</v>
      </c>
      <c r="Y113" s="1094"/>
      <c r="Z113" s="1095"/>
      <c r="AA113" s="1095"/>
      <c r="AB113" s="1132"/>
    </row>
    <row r="114" spans="1:28" ht="14.25" thickBot="1" thickTop="1">
      <c r="A114" s="175" t="s">
        <v>76</v>
      </c>
      <c r="B114" s="103" t="s">
        <v>36</v>
      </c>
      <c r="C114" s="1097" t="s">
        <v>114</v>
      </c>
      <c r="D114" s="1098"/>
      <c r="E114" s="1098"/>
      <c r="F114" s="1098"/>
      <c r="G114" s="1098"/>
      <c r="H114" s="1098"/>
      <c r="I114" s="1098"/>
      <c r="J114" s="1098"/>
      <c r="K114" s="1098"/>
      <c r="L114" s="1098"/>
      <c r="M114" s="1098"/>
      <c r="N114" s="1098"/>
      <c r="O114" s="1098"/>
      <c r="P114" s="1098"/>
      <c r="Q114" s="1098"/>
      <c r="R114" s="1098"/>
      <c r="S114" s="1098"/>
      <c r="T114" s="1098"/>
      <c r="U114" s="1098"/>
      <c r="V114" s="1098"/>
      <c r="W114" s="1098"/>
      <c r="X114" s="1098"/>
      <c r="Y114" s="1098"/>
      <c r="Z114" s="1098"/>
      <c r="AA114" s="1098"/>
      <c r="AB114" s="1133"/>
    </row>
    <row r="115" spans="1:28" ht="36.75" thickTop="1">
      <c r="A115" s="1134" t="s">
        <v>76</v>
      </c>
      <c r="B115" s="1135" t="s">
        <v>36</v>
      </c>
      <c r="C115" s="1136" t="s">
        <v>22</v>
      </c>
      <c r="D115" s="1137"/>
      <c r="E115" s="1138" t="s">
        <v>170</v>
      </c>
      <c r="F115" s="1139"/>
      <c r="G115" s="1140"/>
      <c r="H115" s="1139"/>
      <c r="I115" s="1139"/>
      <c r="J115" s="1139" t="s">
        <v>27</v>
      </c>
      <c r="K115" s="1141">
        <v>1</v>
      </c>
      <c r="L115" s="1142">
        <v>1</v>
      </c>
      <c r="M115" s="1142">
        <v>1</v>
      </c>
      <c r="N115" s="1143">
        <v>0</v>
      </c>
      <c r="O115" s="1141">
        <v>0</v>
      </c>
      <c r="P115" s="1142">
        <v>0</v>
      </c>
      <c r="Q115" s="1142">
        <v>0</v>
      </c>
      <c r="R115" s="1143">
        <v>0</v>
      </c>
      <c r="S115" s="1144">
        <v>0</v>
      </c>
      <c r="T115" s="1145">
        <v>0</v>
      </c>
      <c r="U115" s="1145">
        <v>0</v>
      </c>
      <c r="V115" s="1146">
        <v>0</v>
      </c>
      <c r="W115" s="1147">
        <v>1</v>
      </c>
      <c r="X115" s="1147">
        <v>1</v>
      </c>
      <c r="Y115" s="1148" t="s">
        <v>115</v>
      </c>
      <c r="Z115" s="1149">
        <v>1</v>
      </c>
      <c r="AA115" s="1149">
        <v>1</v>
      </c>
      <c r="AB115" s="1150">
        <v>1</v>
      </c>
    </row>
    <row r="116" spans="1:28" ht="12.75">
      <c r="A116" s="1151"/>
      <c r="B116" s="1152"/>
      <c r="C116" s="1153"/>
      <c r="D116" s="1154"/>
      <c r="E116" s="1155"/>
      <c r="F116" s="1156"/>
      <c r="G116" s="1157"/>
      <c r="H116" s="1156"/>
      <c r="I116" s="1156"/>
      <c r="J116" s="1156" t="s">
        <v>35</v>
      </c>
      <c r="K116" s="1158">
        <v>1</v>
      </c>
      <c r="L116" s="1159">
        <v>1</v>
      </c>
      <c r="M116" s="1159">
        <v>0</v>
      </c>
      <c r="N116" s="1160">
        <v>0</v>
      </c>
      <c r="O116" s="1158">
        <v>1</v>
      </c>
      <c r="P116" s="1159">
        <v>1</v>
      </c>
      <c r="Q116" s="1159">
        <v>0</v>
      </c>
      <c r="R116" s="1160">
        <v>0</v>
      </c>
      <c r="S116" s="1161">
        <v>1</v>
      </c>
      <c r="T116" s="1162">
        <v>1</v>
      </c>
      <c r="U116" s="1162">
        <v>0</v>
      </c>
      <c r="V116" s="1163">
        <v>0</v>
      </c>
      <c r="W116" s="1164">
        <v>1</v>
      </c>
      <c r="X116" s="1164">
        <v>1</v>
      </c>
      <c r="Y116" s="1165" t="s">
        <v>178</v>
      </c>
      <c r="Z116" s="1166">
        <v>3</v>
      </c>
      <c r="AA116" s="1166">
        <v>3</v>
      </c>
      <c r="AB116" s="1167">
        <v>3</v>
      </c>
    </row>
    <row r="117" spans="1:28" ht="13.5" thickBot="1">
      <c r="A117" s="1168"/>
      <c r="B117" s="1169"/>
      <c r="C117" s="1170"/>
      <c r="D117" s="1171"/>
      <c r="E117" s="926"/>
      <c r="F117" s="1172"/>
      <c r="G117" s="1172"/>
      <c r="H117" s="1172"/>
      <c r="I117" s="1172"/>
      <c r="J117" s="1172" t="s">
        <v>29</v>
      </c>
      <c r="K117" s="1173">
        <v>2</v>
      </c>
      <c r="L117" s="1174">
        <v>2</v>
      </c>
      <c r="M117" s="1174">
        <v>1</v>
      </c>
      <c r="N117" s="1175">
        <v>0</v>
      </c>
      <c r="O117" s="1173">
        <v>1</v>
      </c>
      <c r="P117" s="1174">
        <v>1</v>
      </c>
      <c r="Q117" s="1174">
        <v>0</v>
      </c>
      <c r="R117" s="1175">
        <v>0</v>
      </c>
      <c r="S117" s="1176">
        <v>1</v>
      </c>
      <c r="T117" s="1177">
        <v>1</v>
      </c>
      <c r="U117" s="1177">
        <v>0</v>
      </c>
      <c r="V117" s="1178">
        <v>0</v>
      </c>
      <c r="W117" s="1179">
        <v>2</v>
      </c>
      <c r="X117" s="1179">
        <v>2</v>
      </c>
      <c r="Y117" s="1180"/>
      <c r="Z117" s="1181"/>
      <c r="AA117" s="1181"/>
      <c r="AB117" s="1182"/>
    </row>
    <row r="118" spans="1:28" ht="24.75" thickTop="1">
      <c r="A118" s="180" t="s">
        <v>76</v>
      </c>
      <c r="B118" s="785" t="s">
        <v>36</v>
      </c>
      <c r="C118" s="927" t="s">
        <v>34</v>
      </c>
      <c r="D118" s="928"/>
      <c r="E118" s="1021" t="s">
        <v>171</v>
      </c>
      <c r="F118" s="981"/>
      <c r="G118" s="981"/>
      <c r="H118" s="981"/>
      <c r="I118" s="981"/>
      <c r="J118" s="983" t="s">
        <v>32</v>
      </c>
      <c r="K118" s="1183">
        <v>0</v>
      </c>
      <c r="L118" s="1184">
        <v>0</v>
      </c>
      <c r="M118" s="1184">
        <v>0</v>
      </c>
      <c r="N118" s="1185">
        <v>0</v>
      </c>
      <c r="O118" s="1183">
        <v>1</v>
      </c>
      <c r="P118" s="1184">
        <v>1</v>
      </c>
      <c r="Q118" s="1184">
        <v>0</v>
      </c>
      <c r="R118" s="1185">
        <v>0</v>
      </c>
      <c r="S118" s="1183">
        <v>0</v>
      </c>
      <c r="T118" s="1184">
        <v>0</v>
      </c>
      <c r="U118" s="1184">
        <v>0</v>
      </c>
      <c r="V118" s="1186">
        <v>0</v>
      </c>
      <c r="W118" s="1187">
        <v>1</v>
      </c>
      <c r="X118" s="1188">
        <v>1.5</v>
      </c>
      <c r="Y118" s="1189" t="s">
        <v>116</v>
      </c>
      <c r="Z118" s="1190">
        <v>2</v>
      </c>
      <c r="AA118" s="1191">
        <v>2</v>
      </c>
      <c r="AB118" s="1192">
        <v>3</v>
      </c>
    </row>
    <row r="119" spans="1:28" ht="24">
      <c r="A119" s="141"/>
      <c r="B119" s="143"/>
      <c r="C119" s="1118"/>
      <c r="D119" s="1119"/>
      <c r="E119" s="1120"/>
      <c r="F119" s="992"/>
      <c r="G119" s="992"/>
      <c r="H119" s="992"/>
      <c r="I119" s="992"/>
      <c r="J119" s="1193" t="s">
        <v>35</v>
      </c>
      <c r="K119" s="1024">
        <v>2</v>
      </c>
      <c r="L119" s="1025">
        <v>2</v>
      </c>
      <c r="M119" s="1025">
        <v>0</v>
      </c>
      <c r="N119" s="140">
        <v>0</v>
      </c>
      <c r="O119" s="1024">
        <v>3</v>
      </c>
      <c r="P119" s="1025">
        <v>3</v>
      </c>
      <c r="Q119" s="1025">
        <v>0</v>
      </c>
      <c r="R119" s="140">
        <v>0</v>
      </c>
      <c r="S119" s="1024">
        <v>2</v>
      </c>
      <c r="T119" s="1025">
        <v>2</v>
      </c>
      <c r="U119" s="1025">
        <v>0</v>
      </c>
      <c r="V119" s="1194">
        <v>0</v>
      </c>
      <c r="W119" s="1195">
        <v>1</v>
      </c>
      <c r="X119" s="1027">
        <v>1.5</v>
      </c>
      <c r="Y119" s="1196" t="s">
        <v>117</v>
      </c>
      <c r="Z119" s="1197">
        <v>2</v>
      </c>
      <c r="AA119" s="1198">
        <v>2</v>
      </c>
      <c r="AB119" s="1199">
        <v>3</v>
      </c>
    </row>
    <row r="120" spans="1:28" ht="24.75" thickBot="1">
      <c r="A120" s="942"/>
      <c r="B120" s="943"/>
      <c r="C120" s="943"/>
      <c r="D120" s="944"/>
      <c r="E120" s="1123"/>
      <c r="F120" s="1009"/>
      <c r="G120" s="1010"/>
      <c r="H120" s="1124"/>
      <c r="I120" s="1012"/>
      <c r="J120" s="1035" t="s">
        <v>29</v>
      </c>
      <c r="K120" s="1036">
        <v>2</v>
      </c>
      <c r="L120" s="123">
        <v>2</v>
      </c>
      <c r="M120" s="123">
        <v>0</v>
      </c>
      <c r="N120" s="1200">
        <v>0</v>
      </c>
      <c r="O120" s="122">
        <v>4</v>
      </c>
      <c r="P120" s="123">
        <v>4</v>
      </c>
      <c r="Q120" s="123">
        <v>0</v>
      </c>
      <c r="R120" s="1200">
        <v>0</v>
      </c>
      <c r="S120" s="122">
        <v>2</v>
      </c>
      <c r="T120" s="123">
        <v>2</v>
      </c>
      <c r="U120" s="123">
        <v>0</v>
      </c>
      <c r="V120" s="1200">
        <v>0</v>
      </c>
      <c r="W120" s="1201">
        <v>2</v>
      </c>
      <c r="X120" s="1037">
        <v>3</v>
      </c>
      <c r="Y120" s="1202" t="s">
        <v>43</v>
      </c>
      <c r="Z120" s="1203">
        <v>80</v>
      </c>
      <c r="AA120" s="1203">
        <v>100</v>
      </c>
      <c r="AB120" s="1204">
        <v>120</v>
      </c>
    </row>
    <row r="121" spans="1:28" ht="13.5" thickTop="1">
      <c r="A121" s="180" t="s">
        <v>76</v>
      </c>
      <c r="B121" s="785" t="s">
        <v>36</v>
      </c>
      <c r="C121" s="927" t="s">
        <v>36</v>
      </c>
      <c r="D121" s="928"/>
      <c r="E121" s="979" t="s">
        <v>118</v>
      </c>
      <c r="F121" s="981"/>
      <c r="G121" s="981"/>
      <c r="H121" s="1205">
        <v>190541864</v>
      </c>
      <c r="I121" s="1206" t="s">
        <v>26</v>
      </c>
      <c r="J121" s="1207" t="s">
        <v>27</v>
      </c>
      <c r="K121" s="78">
        <v>1</v>
      </c>
      <c r="L121" s="79">
        <v>1</v>
      </c>
      <c r="M121" s="79">
        <v>1</v>
      </c>
      <c r="N121" s="80">
        <v>0</v>
      </c>
      <c r="O121" s="78">
        <v>1</v>
      </c>
      <c r="P121" s="79">
        <v>1</v>
      </c>
      <c r="Q121" s="79">
        <v>1</v>
      </c>
      <c r="R121" s="80">
        <v>0</v>
      </c>
      <c r="S121" s="78">
        <v>1</v>
      </c>
      <c r="T121" s="79">
        <v>1</v>
      </c>
      <c r="U121" s="79">
        <v>1</v>
      </c>
      <c r="V121" s="80">
        <v>0</v>
      </c>
      <c r="W121" s="713">
        <v>1</v>
      </c>
      <c r="X121" s="713">
        <v>1.5</v>
      </c>
      <c r="Y121" s="1208" t="s">
        <v>119</v>
      </c>
      <c r="Z121" s="986">
        <v>10</v>
      </c>
      <c r="AA121" s="986">
        <v>10</v>
      </c>
      <c r="AB121" s="987">
        <v>10</v>
      </c>
    </row>
    <row r="122" spans="1:28" ht="12.75">
      <c r="A122" s="988"/>
      <c r="B122" s="989"/>
      <c r="C122" s="989"/>
      <c r="D122" s="990"/>
      <c r="E122" s="991"/>
      <c r="F122" s="992"/>
      <c r="G122" s="992"/>
      <c r="H122" s="1209"/>
      <c r="I122" s="1210"/>
      <c r="J122" s="1211" t="s">
        <v>35</v>
      </c>
      <c r="K122" s="995">
        <v>0.5</v>
      </c>
      <c r="L122" s="996">
        <v>0.5</v>
      </c>
      <c r="M122" s="996">
        <v>0</v>
      </c>
      <c r="N122" s="997">
        <v>0</v>
      </c>
      <c r="O122" s="995">
        <v>1</v>
      </c>
      <c r="P122" s="996">
        <v>1</v>
      </c>
      <c r="Q122" s="996">
        <v>0</v>
      </c>
      <c r="R122" s="997">
        <v>0</v>
      </c>
      <c r="S122" s="995">
        <v>0.5</v>
      </c>
      <c r="T122" s="996">
        <v>0.5</v>
      </c>
      <c r="U122" s="996">
        <v>0</v>
      </c>
      <c r="V122" s="997">
        <v>0</v>
      </c>
      <c r="W122" s="998">
        <v>0.5</v>
      </c>
      <c r="X122" s="998">
        <v>1</v>
      </c>
      <c r="Y122" s="1212"/>
      <c r="Z122" s="1213"/>
      <c r="AA122" s="1213"/>
      <c r="AB122" s="1214"/>
    </row>
    <row r="123" spans="1:28" ht="13.5" thickBot="1">
      <c r="A123" s="942"/>
      <c r="B123" s="943"/>
      <c r="C123" s="943"/>
      <c r="D123" s="944"/>
      <c r="E123" s="1008"/>
      <c r="F123" s="1009"/>
      <c r="G123" s="1010"/>
      <c r="H123" s="1209"/>
      <c r="I123" s="1210"/>
      <c r="J123" s="1215" t="s">
        <v>29</v>
      </c>
      <c r="K123" s="125">
        <f>SUM(K121:K122)</f>
        <v>1.5</v>
      </c>
      <c r="L123" s="126">
        <f>SUM(L121:L122)</f>
        <v>1.5</v>
      </c>
      <c r="M123" s="126">
        <v>1</v>
      </c>
      <c r="N123" s="127">
        <f aca="true" t="shared" si="16" ref="N123:S123">SUM(N121:N122)</f>
        <v>0</v>
      </c>
      <c r="O123" s="125">
        <f t="shared" si="16"/>
        <v>2</v>
      </c>
      <c r="P123" s="126">
        <f t="shared" si="16"/>
        <v>2</v>
      </c>
      <c r="Q123" s="126">
        <f t="shared" si="16"/>
        <v>1</v>
      </c>
      <c r="R123" s="127">
        <f t="shared" si="16"/>
        <v>0</v>
      </c>
      <c r="S123" s="125">
        <f t="shared" si="16"/>
        <v>1.5</v>
      </c>
      <c r="T123" s="126">
        <v>1.5</v>
      </c>
      <c r="U123" s="126">
        <v>1</v>
      </c>
      <c r="V123" s="127">
        <f>SUM(V121:V122)</f>
        <v>0</v>
      </c>
      <c r="W123" s="1014">
        <f>SUM(W121:W122)</f>
        <v>1.5</v>
      </c>
      <c r="X123" s="1014">
        <f>SUM(X121:X122)</f>
        <v>2.5</v>
      </c>
      <c r="Y123" s="1216"/>
      <c r="Z123" s="1217"/>
      <c r="AA123" s="1217"/>
      <c r="AB123" s="1218"/>
    </row>
    <row r="124" spans="1:28" ht="13.5" thickTop="1">
      <c r="A124" s="180" t="s">
        <v>76</v>
      </c>
      <c r="B124" s="785" t="s">
        <v>36</v>
      </c>
      <c r="C124" s="927" t="s">
        <v>76</v>
      </c>
      <c r="D124" s="928"/>
      <c r="E124" s="1219" t="s">
        <v>120</v>
      </c>
      <c r="F124" s="1220"/>
      <c r="G124" s="1220"/>
      <c r="H124" s="1209"/>
      <c r="I124" s="1210"/>
      <c r="J124" s="1221" t="s">
        <v>32</v>
      </c>
      <c r="K124" s="81">
        <v>0</v>
      </c>
      <c r="L124" s="79">
        <v>0</v>
      </c>
      <c r="M124" s="79">
        <v>0</v>
      </c>
      <c r="N124" s="80">
        <v>0</v>
      </c>
      <c r="O124" s="1222">
        <v>0.5</v>
      </c>
      <c r="P124" s="1223">
        <v>0.5</v>
      </c>
      <c r="Q124" s="79">
        <v>0</v>
      </c>
      <c r="R124" s="80">
        <v>0</v>
      </c>
      <c r="S124" s="1222">
        <v>0</v>
      </c>
      <c r="T124" s="1223">
        <v>0</v>
      </c>
      <c r="U124" s="79">
        <v>0</v>
      </c>
      <c r="V124" s="80">
        <v>0</v>
      </c>
      <c r="W124" s="1224">
        <v>0.5</v>
      </c>
      <c r="X124" s="1224">
        <v>1</v>
      </c>
      <c r="Y124" s="1225" t="s">
        <v>121</v>
      </c>
      <c r="Z124" s="986">
        <v>1</v>
      </c>
      <c r="AA124" s="1226" t="s">
        <v>122</v>
      </c>
      <c r="AB124" s="987">
        <v>1</v>
      </c>
    </row>
    <row r="125" spans="1:28" ht="12.75">
      <c r="A125" s="988"/>
      <c r="B125" s="989"/>
      <c r="C125" s="989"/>
      <c r="D125" s="990"/>
      <c r="E125" s="1227"/>
      <c r="F125" s="1228"/>
      <c r="G125" s="1228"/>
      <c r="H125" s="1209"/>
      <c r="I125" s="1210"/>
      <c r="J125" s="1229" t="s">
        <v>35</v>
      </c>
      <c r="K125" s="1230">
        <v>1</v>
      </c>
      <c r="L125" s="996">
        <v>1</v>
      </c>
      <c r="M125" s="996">
        <v>0</v>
      </c>
      <c r="N125" s="997">
        <v>0</v>
      </c>
      <c r="O125" s="1231">
        <v>1</v>
      </c>
      <c r="P125" s="1232">
        <v>1</v>
      </c>
      <c r="Q125" s="996">
        <v>0</v>
      </c>
      <c r="R125" s="997">
        <v>0</v>
      </c>
      <c r="S125" s="1231">
        <v>1</v>
      </c>
      <c r="T125" s="1232">
        <v>1</v>
      </c>
      <c r="U125" s="119">
        <v>0</v>
      </c>
      <c r="V125" s="120">
        <v>0</v>
      </c>
      <c r="W125" s="1233">
        <v>0.5</v>
      </c>
      <c r="X125" s="1233">
        <v>1</v>
      </c>
      <c r="Y125" s="1234"/>
      <c r="Z125" s="1235"/>
      <c r="AA125" s="1235"/>
      <c r="AB125" s="1236"/>
    </row>
    <row r="126" spans="1:28" ht="13.5" thickBot="1">
      <c r="A126" s="942"/>
      <c r="B126" s="989"/>
      <c r="C126" s="989"/>
      <c r="D126" s="990"/>
      <c r="E126" s="1237"/>
      <c r="F126" s="1228"/>
      <c r="G126" s="1228"/>
      <c r="H126" s="1209"/>
      <c r="I126" s="1210"/>
      <c r="J126" s="1238" t="s">
        <v>29</v>
      </c>
      <c r="K126" s="1239">
        <v>1</v>
      </c>
      <c r="L126" s="1240">
        <v>1</v>
      </c>
      <c r="M126" s="1240">
        <v>0</v>
      </c>
      <c r="N126" s="115">
        <v>0</v>
      </c>
      <c r="O126" s="1239">
        <f aca="true" t="shared" si="17" ref="O126:X126">SUM(O124:O125)</f>
        <v>1.5</v>
      </c>
      <c r="P126" s="1240">
        <f t="shared" si="17"/>
        <v>1.5</v>
      </c>
      <c r="Q126" s="1240">
        <f t="shared" si="17"/>
        <v>0</v>
      </c>
      <c r="R126" s="115">
        <f t="shared" si="17"/>
        <v>0</v>
      </c>
      <c r="S126" s="1239">
        <f t="shared" si="17"/>
        <v>1</v>
      </c>
      <c r="T126" s="1240">
        <f t="shared" si="17"/>
        <v>1</v>
      </c>
      <c r="U126" s="1240">
        <f t="shared" si="17"/>
        <v>0</v>
      </c>
      <c r="V126" s="115">
        <f t="shared" si="17"/>
        <v>0</v>
      </c>
      <c r="W126" s="1014">
        <f t="shared" si="17"/>
        <v>1</v>
      </c>
      <c r="X126" s="1014">
        <f t="shared" si="17"/>
        <v>2</v>
      </c>
      <c r="Y126" s="1241"/>
      <c r="Z126" s="1111"/>
      <c r="AA126" s="1111"/>
      <c r="AB126" s="1112"/>
    </row>
    <row r="127" spans="1:28" ht="14.25" thickBot="1" thickTop="1">
      <c r="A127" s="1242" t="s">
        <v>76</v>
      </c>
      <c r="B127" s="1243" t="s">
        <v>36</v>
      </c>
      <c r="C127" s="1244" t="s">
        <v>80</v>
      </c>
      <c r="D127" s="1245"/>
      <c r="E127" s="1246" t="s">
        <v>123</v>
      </c>
      <c r="F127" s="1247"/>
      <c r="G127" s="1248"/>
      <c r="H127" s="1209"/>
      <c r="I127" s="1210"/>
      <c r="J127" s="1249" t="s">
        <v>35</v>
      </c>
      <c r="K127" s="1250">
        <v>1</v>
      </c>
      <c r="L127" s="1251">
        <v>1</v>
      </c>
      <c r="M127" s="1251">
        <v>0</v>
      </c>
      <c r="N127" s="1252">
        <v>0</v>
      </c>
      <c r="O127" s="1253">
        <v>0.5</v>
      </c>
      <c r="P127" s="1251">
        <v>0.5</v>
      </c>
      <c r="Q127" s="1254">
        <v>0</v>
      </c>
      <c r="R127" s="1255">
        <v>0</v>
      </c>
      <c r="S127" s="1253">
        <v>0.5</v>
      </c>
      <c r="T127" s="1251">
        <v>0.5</v>
      </c>
      <c r="U127" s="1256">
        <v>0</v>
      </c>
      <c r="V127" s="1257">
        <v>0</v>
      </c>
      <c r="W127" s="1258">
        <v>0.5</v>
      </c>
      <c r="X127" s="1259">
        <v>1</v>
      </c>
      <c r="Y127" s="1260" t="s">
        <v>124</v>
      </c>
      <c r="Z127" s="1261">
        <v>2</v>
      </c>
      <c r="AA127" s="1262">
        <v>2</v>
      </c>
      <c r="AB127" s="1263">
        <v>2</v>
      </c>
    </row>
    <row r="128" spans="1:28" ht="14.25" thickBot="1" thickTop="1">
      <c r="A128" s="1264"/>
      <c r="B128" s="1265"/>
      <c r="C128" s="1266"/>
      <c r="D128" s="578"/>
      <c r="E128" s="1267"/>
      <c r="F128" s="146"/>
      <c r="G128" s="1268"/>
      <c r="H128" s="1209"/>
      <c r="I128" s="1210"/>
      <c r="J128" s="1269" t="s">
        <v>52</v>
      </c>
      <c r="K128" s="1270">
        <v>1</v>
      </c>
      <c r="L128" s="138">
        <v>1</v>
      </c>
      <c r="M128" s="138">
        <v>0</v>
      </c>
      <c r="N128" s="139">
        <v>0</v>
      </c>
      <c r="O128" s="493">
        <v>2</v>
      </c>
      <c r="P128" s="138">
        <v>2</v>
      </c>
      <c r="Q128" s="1271">
        <v>0</v>
      </c>
      <c r="R128" s="1272">
        <v>0</v>
      </c>
      <c r="S128" s="1253">
        <v>0</v>
      </c>
      <c r="T128" s="1251">
        <v>0</v>
      </c>
      <c r="U128" s="1256">
        <v>0</v>
      </c>
      <c r="V128" s="1257">
        <v>0</v>
      </c>
      <c r="W128" s="1258">
        <v>1.5</v>
      </c>
      <c r="X128" s="1259">
        <v>1</v>
      </c>
      <c r="Y128" s="1273"/>
      <c r="Z128" s="1274"/>
      <c r="AA128" s="1017"/>
      <c r="AB128" s="1275"/>
    </row>
    <row r="129" spans="1:28" ht="45.75" thickBot="1">
      <c r="A129" s="1276"/>
      <c r="B129" s="1277"/>
      <c r="C129" s="1278"/>
      <c r="D129" s="1279"/>
      <c r="E129" s="1280"/>
      <c r="F129" s="1281"/>
      <c r="G129" s="1282"/>
      <c r="H129" s="1209"/>
      <c r="I129" s="1210"/>
      <c r="J129" s="1283" t="s">
        <v>29</v>
      </c>
      <c r="K129" s="1284">
        <v>2</v>
      </c>
      <c r="L129" s="123">
        <v>2</v>
      </c>
      <c r="M129" s="123">
        <v>0</v>
      </c>
      <c r="N129" s="1037">
        <v>0</v>
      </c>
      <c r="O129" s="123">
        <v>2.5</v>
      </c>
      <c r="P129" s="123">
        <v>2.5</v>
      </c>
      <c r="Q129" s="1285">
        <v>0</v>
      </c>
      <c r="R129" s="1286">
        <v>0</v>
      </c>
      <c r="S129" s="1287">
        <v>0.5</v>
      </c>
      <c r="T129" s="1256">
        <v>0.5</v>
      </c>
      <c r="U129" s="1256">
        <v>0</v>
      </c>
      <c r="V129" s="1257">
        <v>0</v>
      </c>
      <c r="W129" s="1014">
        <v>2</v>
      </c>
      <c r="X129" s="1288">
        <v>2</v>
      </c>
      <c r="Y129" s="1289" t="s">
        <v>125</v>
      </c>
      <c r="Z129" s="1290">
        <v>2</v>
      </c>
      <c r="AA129" s="1290">
        <v>2</v>
      </c>
      <c r="AB129" s="1291">
        <v>2</v>
      </c>
    </row>
    <row r="130" spans="1:28" ht="13.5" thickBot="1">
      <c r="A130" s="693" t="s">
        <v>76</v>
      </c>
      <c r="B130" s="1127" t="s">
        <v>36</v>
      </c>
      <c r="C130" s="1091" t="s">
        <v>37</v>
      </c>
      <c r="D130" s="1091"/>
      <c r="E130" s="1091"/>
      <c r="F130" s="1091"/>
      <c r="G130" s="1091"/>
      <c r="H130" s="1091"/>
      <c r="I130" s="1091"/>
      <c r="J130" s="1092"/>
      <c r="K130" s="1292">
        <f>ABS(K117+K120+K123+K126+K129)</f>
        <v>8.5</v>
      </c>
      <c r="L130" s="1292">
        <f aca="true" t="shared" si="18" ref="L130:X130">ABS(L117+L120+L123+L126+L129)</f>
        <v>8.5</v>
      </c>
      <c r="M130" s="1292">
        <f t="shared" si="18"/>
        <v>2</v>
      </c>
      <c r="N130" s="1292">
        <f t="shared" si="18"/>
        <v>0</v>
      </c>
      <c r="O130" s="1292">
        <f t="shared" si="18"/>
        <v>11</v>
      </c>
      <c r="P130" s="1292">
        <f t="shared" si="18"/>
        <v>11</v>
      </c>
      <c r="Q130" s="1292">
        <f t="shared" si="18"/>
        <v>1</v>
      </c>
      <c r="R130" s="1292">
        <f t="shared" si="18"/>
        <v>0</v>
      </c>
      <c r="S130" s="1292">
        <f t="shared" si="18"/>
        <v>6</v>
      </c>
      <c r="T130" s="1293">
        <f t="shared" si="18"/>
        <v>6</v>
      </c>
      <c r="U130" s="1294">
        <f t="shared" si="18"/>
        <v>1</v>
      </c>
      <c r="V130" s="1295">
        <f t="shared" si="18"/>
        <v>0</v>
      </c>
      <c r="W130" s="1295">
        <f t="shared" si="18"/>
        <v>8.5</v>
      </c>
      <c r="X130" s="1295">
        <f t="shared" si="18"/>
        <v>11.5</v>
      </c>
      <c r="Y130" s="1296"/>
      <c r="Z130" s="1297"/>
      <c r="AA130" s="1297"/>
      <c r="AB130" s="1298"/>
    </row>
    <row r="131" spans="1:28" ht="14.25" thickBot="1" thickTop="1">
      <c r="A131" s="161" t="s">
        <v>76</v>
      </c>
      <c r="B131" s="1299" t="s">
        <v>76</v>
      </c>
      <c r="C131" s="1300" t="s">
        <v>126</v>
      </c>
      <c r="D131" s="1300"/>
      <c r="E131" s="1300"/>
      <c r="F131" s="173"/>
      <c r="G131" s="1301"/>
      <c r="H131" s="1302"/>
      <c r="I131" s="1303"/>
      <c r="J131" s="1304"/>
      <c r="K131" s="167"/>
      <c r="L131" s="167"/>
      <c r="M131" s="167"/>
      <c r="N131" s="167"/>
      <c r="O131" s="1305"/>
      <c r="P131" s="167"/>
      <c r="Q131" s="167"/>
      <c r="R131" s="167"/>
      <c r="S131" s="1093"/>
      <c r="T131" s="1093"/>
      <c r="U131" s="1093"/>
      <c r="V131" s="1093"/>
      <c r="W131" s="167"/>
      <c r="X131" s="167"/>
      <c r="Y131" s="1306"/>
      <c r="Z131" s="1307"/>
      <c r="AA131" s="1307"/>
      <c r="AB131" s="1308"/>
    </row>
    <row r="132" spans="1:28" ht="24.75" thickTop="1">
      <c r="A132" s="1309" t="s">
        <v>76</v>
      </c>
      <c r="B132" s="1310" t="s">
        <v>76</v>
      </c>
      <c r="C132" s="1311" t="s">
        <v>22</v>
      </c>
      <c r="D132" s="71"/>
      <c r="E132" s="1312" t="s">
        <v>127</v>
      </c>
      <c r="F132" s="1313"/>
      <c r="G132" s="1314"/>
      <c r="H132" s="1315"/>
      <c r="I132" s="1316"/>
      <c r="J132" s="1317" t="s">
        <v>35</v>
      </c>
      <c r="K132" s="1318">
        <v>0.5</v>
      </c>
      <c r="L132" s="79">
        <v>0.5</v>
      </c>
      <c r="M132" s="79">
        <v>0</v>
      </c>
      <c r="N132" s="713">
        <v>0</v>
      </c>
      <c r="O132" s="113">
        <v>1</v>
      </c>
      <c r="P132" s="114">
        <v>1</v>
      </c>
      <c r="Q132" s="114">
        <v>0</v>
      </c>
      <c r="R132" s="80">
        <v>0</v>
      </c>
      <c r="S132" s="113">
        <v>0</v>
      </c>
      <c r="T132" s="114">
        <v>0</v>
      </c>
      <c r="U132" s="114">
        <v>0</v>
      </c>
      <c r="V132" s="80">
        <v>0</v>
      </c>
      <c r="W132" s="713">
        <v>1</v>
      </c>
      <c r="X132" s="713">
        <v>1</v>
      </c>
      <c r="Y132" s="1148" t="s">
        <v>128</v>
      </c>
      <c r="Z132" s="1319">
        <v>3</v>
      </c>
      <c r="AA132" s="1319">
        <v>3</v>
      </c>
      <c r="AB132" s="1320">
        <v>4</v>
      </c>
    </row>
    <row r="133" spans="1:28" ht="36">
      <c r="A133" s="175"/>
      <c r="B133" s="1321"/>
      <c r="C133" s="104"/>
      <c r="D133" s="105"/>
      <c r="E133" s="1322"/>
      <c r="F133" s="106"/>
      <c r="G133" s="107"/>
      <c r="H133" s="1323"/>
      <c r="I133" s="108"/>
      <c r="J133" s="1324" t="s">
        <v>52</v>
      </c>
      <c r="K133" s="1325">
        <v>1</v>
      </c>
      <c r="L133" s="1025">
        <v>1</v>
      </c>
      <c r="M133" s="1025">
        <v>0</v>
      </c>
      <c r="N133" s="1027">
        <v>0</v>
      </c>
      <c r="O133" s="1024">
        <v>1</v>
      </c>
      <c r="P133" s="1025">
        <v>1</v>
      </c>
      <c r="Q133" s="1025">
        <v>0</v>
      </c>
      <c r="R133" s="1026">
        <v>0</v>
      </c>
      <c r="S133" s="1024">
        <v>0</v>
      </c>
      <c r="T133" s="1025">
        <v>0</v>
      </c>
      <c r="U133" s="1025">
        <v>0</v>
      </c>
      <c r="V133" s="1026">
        <v>0</v>
      </c>
      <c r="W133" s="1027">
        <v>1</v>
      </c>
      <c r="X133" s="1027">
        <v>1</v>
      </c>
      <c r="Y133" s="1028" t="s">
        <v>129</v>
      </c>
      <c r="Z133" s="1326">
        <v>15</v>
      </c>
      <c r="AA133" s="1326">
        <v>20</v>
      </c>
      <c r="AB133" s="1327">
        <v>25</v>
      </c>
    </row>
    <row r="134" spans="1:28" ht="13.5" thickBot="1">
      <c r="A134" s="1328"/>
      <c r="B134" s="1329"/>
      <c r="C134" s="1330"/>
      <c r="D134" s="153"/>
      <c r="E134" s="1331"/>
      <c r="F134" s="1332"/>
      <c r="G134" s="1333"/>
      <c r="H134" s="1334"/>
      <c r="I134" s="1335"/>
      <c r="J134" s="1035" t="s">
        <v>29</v>
      </c>
      <c r="K134" s="1336">
        <v>1.5</v>
      </c>
      <c r="L134" s="123">
        <v>1.5</v>
      </c>
      <c r="M134" s="123">
        <v>0</v>
      </c>
      <c r="N134" s="1037">
        <v>0</v>
      </c>
      <c r="O134" s="1036">
        <v>2</v>
      </c>
      <c r="P134" s="123">
        <v>2</v>
      </c>
      <c r="Q134" s="123">
        <v>0</v>
      </c>
      <c r="R134" s="124">
        <v>0</v>
      </c>
      <c r="S134" s="1036">
        <v>0</v>
      </c>
      <c r="T134" s="123">
        <v>0</v>
      </c>
      <c r="U134" s="123">
        <v>0</v>
      </c>
      <c r="V134" s="124">
        <v>0</v>
      </c>
      <c r="W134" s="1037">
        <v>2</v>
      </c>
      <c r="X134" s="1037">
        <v>2</v>
      </c>
      <c r="Y134" s="1337"/>
      <c r="Z134" s="1338"/>
      <c r="AA134" s="1338"/>
      <c r="AB134" s="1339"/>
    </row>
    <row r="135" spans="1:28" ht="36.75" thickTop="1">
      <c r="A135" s="180" t="s">
        <v>76</v>
      </c>
      <c r="B135" s="785" t="s">
        <v>76</v>
      </c>
      <c r="C135" s="927" t="s">
        <v>34</v>
      </c>
      <c r="D135" s="928"/>
      <c r="E135" s="979" t="s">
        <v>130</v>
      </c>
      <c r="F135" s="992"/>
      <c r="G135" s="992"/>
      <c r="H135" s="992"/>
      <c r="I135" s="992"/>
      <c r="J135" s="1340" t="s">
        <v>35</v>
      </c>
      <c r="K135" s="113">
        <v>0.5</v>
      </c>
      <c r="L135" s="114">
        <v>0.5</v>
      </c>
      <c r="M135" s="114">
        <v>0</v>
      </c>
      <c r="N135" s="80">
        <v>0</v>
      </c>
      <c r="O135" s="113">
        <v>0.5</v>
      </c>
      <c r="P135" s="114">
        <v>0.5</v>
      </c>
      <c r="Q135" s="114">
        <v>0</v>
      </c>
      <c r="R135" s="80">
        <v>0</v>
      </c>
      <c r="S135" s="113">
        <v>0</v>
      </c>
      <c r="T135" s="114">
        <v>0</v>
      </c>
      <c r="U135" s="114">
        <v>0</v>
      </c>
      <c r="V135" s="80">
        <v>0</v>
      </c>
      <c r="W135" s="714">
        <v>1</v>
      </c>
      <c r="X135" s="714">
        <v>1.5</v>
      </c>
      <c r="Y135" s="1341" t="s">
        <v>131</v>
      </c>
      <c r="Z135" s="1030">
        <v>20</v>
      </c>
      <c r="AA135" s="1030">
        <v>20</v>
      </c>
      <c r="AB135" s="1117">
        <v>20</v>
      </c>
    </row>
    <row r="136" spans="1:28" ht="36">
      <c r="A136" s="988"/>
      <c r="B136" s="989"/>
      <c r="C136" s="989"/>
      <c r="D136" s="990"/>
      <c r="E136" s="991"/>
      <c r="F136" s="992"/>
      <c r="G136" s="992"/>
      <c r="H136" s="992"/>
      <c r="I136" s="992"/>
      <c r="J136" s="1342" t="s">
        <v>52</v>
      </c>
      <c r="K136" s="1024">
        <v>1</v>
      </c>
      <c r="L136" s="1025">
        <v>1</v>
      </c>
      <c r="M136" s="1025">
        <v>0</v>
      </c>
      <c r="N136" s="1026">
        <v>0</v>
      </c>
      <c r="O136" s="1024">
        <v>2</v>
      </c>
      <c r="P136" s="1025">
        <v>2</v>
      </c>
      <c r="Q136" s="1025">
        <v>0</v>
      </c>
      <c r="R136" s="1026">
        <v>0</v>
      </c>
      <c r="S136" s="1024">
        <v>0</v>
      </c>
      <c r="T136" s="1025">
        <v>0</v>
      </c>
      <c r="U136" s="1025">
        <v>0</v>
      </c>
      <c r="V136" s="1026">
        <v>0</v>
      </c>
      <c r="W136" s="1343">
        <v>1</v>
      </c>
      <c r="X136" s="1343">
        <v>1.5</v>
      </c>
      <c r="Y136" s="1341" t="s">
        <v>132</v>
      </c>
      <c r="Z136" s="1030">
        <v>300</v>
      </c>
      <c r="AA136" s="1030">
        <v>300</v>
      </c>
      <c r="AB136" s="1117">
        <v>300</v>
      </c>
    </row>
    <row r="137" spans="1:28" ht="13.5" thickBot="1">
      <c r="A137" s="942"/>
      <c r="B137" s="943"/>
      <c r="C137" s="943"/>
      <c r="D137" s="944"/>
      <c r="E137" s="1008"/>
      <c r="F137" s="1009"/>
      <c r="G137" s="1010"/>
      <c r="H137" s="1124"/>
      <c r="I137" s="1012"/>
      <c r="J137" s="1035" t="s">
        <v>29</v>
      </c>
      <c r="K137" s="1036">
        <f aca="true" t="shared" si="19" ref="K137:X137">SUM(K135:K136)</f>
        <v>1.5</v>
      </c>
      <c r="L137" s="123">
        <f t="shared" si="19"/>
        <v>1.5</v>
      </c>
      <c r="M137" s="123">
        <f t="shared" si="19"/>
        <v>0</v>
      </c>
      <c r="N137" s="124">
        <f t="shared" si="19"/>
        <v>0</v>
      </c>
      <c r="O137" s="1036">
        <f t="shared" si="19"/>
        <v>2.5</v>
      </c>
      <c r="P137" s="123">
        <f t="shared" si="19"/>
        <v>2.5</v>
      </c>
      <c r="Q137" s="123">
        <f t="shared" si="19"/>
        <v>0</v>
      </c>
      <c r="R137" s="124">
        <f t="shared" si="19"/>
        <v>0</v>
      </c>
      <c r="S137" s="1036">
        <f t="shared" si="19"/>
        <v>0</v>
      </c>
      <c r="T137" s="123">
        <f t="shared" si="19"/>
        <v>0</v>
      </c>
      <c r="U137" s="123">
        <f t="shared" si="19"/>
        <v>0</v>
      </c>
      <c r="V137" s="124">
        <f t="shared" si="19"/>
        <v>0</v>
      </c>
      <c r="W137" s="1344">
        <f t="shared" si="19"/>
        <v>2</v>
      </c>
      <c r="X137" s="1344">
        <f t="shared" si="19"/>
        <v>3</v>
      </c>
      <c r="Y137" s="1345"/>
      <c r="Z137" s="1203"/>
      <c r="AA137" s="1203"/>
      <c r="AB137" s="1204"/>
    </row>
    <row r="138" spans="1:28" ht="36.75" thickTop="1">
      <c r="A138" s="180" t="s">
        <v>76</v>
      </c>
      <c r="B138" s="785" t="s">
        <v>76</v>
      </c>
      <c r="C138" s="927" t="s">
        <v>36</v>
      </c>
      <c r="D138" s="928"/>
      <c r="E138" s="979" t="s">
        <v>133</v>
      </c>
      <c r="F138" s="981"/>
      <c r="G138" s="981"/>
      <c r="H138" s="981"/>
      <c r="I138" s="981"/>
      <c r="J138" s="1113" t="s">
        <v>35</v>
      </c>
      <c r="K138" s="113">
        <v>0</v>
      </c>
      <c r="L138" s="114">
        <v>0</v>
      </c>
      <c r="M138" s="114">
        <v>0</v>
      </c>
      <c r="N138" s="80">
        <v>0</v>
      </c>
      <c r="O138" s="113">
        <v>1</v>
      </c>
      <c r="P138" s="114">
        <v>1</v>
      </c>
      <c r="Q138" s="114">
        <v>0</v>
      </c>
      <c r="R138" s="140">
        <v>0</v>
      </c>
      <c r="S138" s="113">
        <v>1</v>
      </c>
      <c r="T138" s="114">
        <v>1</v>
      </c>
      <c r="U138" s="114">
        <v>0</v>
      </c>
      <c r="V138" s="1346">
        <v>0</v>
      </c>
      <c r="W138" s="116">
        <v>1.5</v>
      </c>
      <c r="X138" s="116">
        <v>2</v>
      </c>
      <c r="Y138" s="1347" t="s">
        <v>134</v>
      </c>
      <c r="Z138" s="1030">
        <v>2</v>
      </c>
      <c r="AA138" s="1030">
        <v>2</v>
      </c>
      <c r="AB138" s="1117">
        <v>2</v>
      </c>
    </row>
    <row r="139" spans="1:28" ht="13.5" thickBot="1">
      <c r="A139" s="942"/>
      <c r="B139" s="943"/>
      <c r="C139" s="943"/>
      <c r="D139" s="944"/>
      <c r="E139" s="1008"/>
      <c r="F139" s="1009"/>
      <c r="G139" s="1010"/>
      <c r="H139" s="1124"/>
      <c r="I139" s="1012"/>
      <c r="J139" s="1013" t="s">
        <v>29</v>
      </c>
      <c r="K139" s="125">
        <v>0.5</v>
      </c>
      <c r="L139" s="126">
        <v>0.5</v>
      </c>
      <c r="M139" s="126">
        <v>0</v>
      </c>
      <c r="N139" s="127">
        <v>0</v>
      </c>
      <c r="O139" s="125">
        <f>SUM(O138)</f>
        <v>1</v>
      </c>
      <c r="P139" s="126">
        <f>SUM(P138)</f>
        <v>1</v>
      </c>
      <c r="Q139" s="126">
        <f>SUM(Q138)</f>
        <v>0</v>
      </c>
      <c r="R139" s="127">
        <f>SUM(R138)</f>
        <v>0</v>
      </c>
      <c r="S139" s="125">
        <f>SUM(S138)</f>
        <v>1</v>
      </c>
      <c r="T139" s="126">
        <v>1</v>
      </c>
      <c r="U139" s="126">
        <f>SUM(U138)</f>
        <v>0</v>
      </c>
      <c r="V139" s="1125">
        <f>SUM(V138)</f>
        <v>0</v>
      </c>
      <c r="W139" s="1344">
        <v>1.5</v>
      </c>
      <c r="X139" s="128">
        <v>2</v>
      </c>
      <c r="Y139" s="1202"/>
      <c r="Z139" s="1203"/>
      <c r="AA139" s="1203"/>
      <c r="AB139" s="1204"/>
    </row>
    <row r="140" spans="1:28" ht="36.75" thickTop="1">
      <c r="A140" s="180" t="s">
        <v>76</v>
      </c>
      <c r="B140" s="785" t="s">
        <v>76</v>
      </c>
      <c r="C140" s="927" t="s">
        <v>76</v>
      </c>
      <c r="D140" s="928"/>
      <c r="E140" s="979" t="s">
        <v>135</v>
      </c>
      <c r="F140" s="992"/>
      <c r="G140" s="992"/>
      <c r="H140" s="992"/>
      <c r="I140" s="992"/>
      <c r="J140" s="1348" t="s">
        <v>27</v>
      </c>
      <c r="K140" s="1024">
        <v>2</v>
      </c>
      <c r="L140" s="1025">
        <v>2</v>
      </c>
      <c r="M140" s="1025">
        <v>0</v>
      </c>
      <c r="N140" s="1026">
        <v>0</v>
      </c>
      <c r="O140" s="1024">
        <v>2</v>
      </c>
      <c r="P140" s="1025">
        <v>2</v>
      </c>
      <c r="Q140" s="1025">
        <v>0</v>
      </c>
      <c r="R140" s="1026">
        <v>0</v>
      </c>
      <c r="S140" s="1024">
        <v>1</v>
      </c>
      <c r="T140" s="1025">
        <v>1</v>
      </c>
      <c r="U140" s="1025">
        <v>0</v>
      </c>
      <c r="V140" s="1349">
        <v>0</v>
      </c>
      <c r="W140" s="1343">
        <v>3</v>
      </c>
      <c r="X140" s="1343">
        <v>4</v>
      </c>
      <c r="Y140" s="1350" t="s">
        <v>136</v>
      </c>
      <c r="Z140" s="1116">
        <v>25</v>
      </c>
      <c r="AA140" s="1116">
        <v>30</v>
      </c>
      <c r="AB140" s="1351">
        <v>40</v>
      </c>
    </row>
    <row r="141" spans="1:28" ht="60">
      <c r="A141" s="141"/>
      <c r="B141" s="143"/>
      <c r="C141" s="1118"/>
      <c r="D141" s="1119"/>
      <c r="E141" s="991"/>
      <c r="F141" s="992"/>
      <c r="G141" s="992"/>
      <c r="H141" s="992"/>
      <c r="I141" s="992"/>
      <c r="J141" s="1342" t="s">
        <v>32</v>
      </c>
      <c r="K141" s="1024">
        <v>0</v>
      </c>
      <c r="L141" s="1025">
        <v>0</v>
      </c>
      <c r="M141" s="1025">
        <v>0</v>
      </c>
      <c r="N141" s="1026">
        <v>0</v>
      </c>
      <c r="O141" s="1024">
        <v>1</v>
      </c>
      <c r="P141" s="1025">
        <v>1</v>
      </c>
      <c r="Q141" s="1025">
        <v>0</v>
      </c>
      <c r="R141" s="1026">
        <v>0</v>
      </c>
      <c r="S141" s="1024">
        <v>0</v>
      </c>
      <c r="T141" s="1025">
        <v>0</v>
      </c>
      <c r="U141" s="1025">
        <v>0</v>
      </c>
      <c r="V141" s="1194">
        <v>0</v>
      </c>
      <c r="W141" s="1343">
        <v>1.5</v>
      </c>
      <c r="X141" s="1343">
        <v>2</v>
      </c>
      <c r="Y141" s="1341" t="s">
        <v>137</v>
      </c>
      <c r="Z141" s="1030">
        <v>300</v>
      </c>
      <c r="AA141" s="1030">
        <v>400</v>
      </c>
      <c r="AB141" s="1117">
        <v>500</v>
      </c>
    </row>
    <row r="142" spans="1:28" ht="13.5" thickBot="1">
      <c r="A142" s="942"/>
      <c r="B142" s="815"/>
      <c r="C142" s="943"/>
      <c r="D142" s="944"/>
      <c r="E142" s="1008"/>
      <c r="F142" s="106"/>
      <c r="G142" s="107"/>
      <c r="H142" s="1323"/>
      <c r="I142" s="108"/>
      <c r="J142" s="1352" t="s">
        <v>29</v>
      </c>
      <c r="K142" s="1353">
        <v>2</v>
      </c>
      <c r="L142" s="1354">
        <v>2</v>
      </c>
      <c r="M142" s="1354">
        <v>0</v>
      </c>
      <c r="N142" s="1355">
        <v>0</v>
      </c>
      <c r="O142" s="1353">
        <v>3</v>
      </c>
      <c r="P142" s="1354">
        <v>3</v>
      </c>
      <c r="Q142" s="1354">
        <f>SUM(Q140)</f>
        <v>0</v>
      </c>
      <c r="R142" s="1355">
        <f>SUM(R140)</f>
        <v>0</v>
      </c>
      <c r="S142" s="1353">
        <v>1</v>
      </c>
      <c r="T142" s="1354">
        <v>1</v>
      </c>
      <c r="U142" s="1354">
        <f>SUM(U140)</f>
        <v>0</v>
      </c>
      <c r="V142" s="1356">
        <f>SUM(V140)</f>
        <v>0</v>
      </c>
      <c r="W142" s="1344">
        <v>4.5</v>
      </c>
      <c r="X142" s="1357">
        <v>6</v>
      </c>
      <c r="Y142" s="1202"/>
      <c r="Z142" s="1203"/>
      <c r="AA142" s="1203"/>
      <c r="AB142" s="1204"/>
    </row>
    <row r="143" spans="1:28" ht="14.25" thickBot="1" thickTop="1">
      <c r="A143" s="1358" t="s">
        <v>76</v>
      </c>
      <c r="B143" s="1359" t="s">
        <v>76</v>
      </c>
      <c r="C143" s="1360" t="s">
        <v>37</v>
      </c>
      <c r="D143" s="1361"/>
      <c r="E143" s="1361"/>
      <c r="F143" s="1361"/>
      <c r="G143" s="1361"/>
      <c r="H143" s="1361"/>
      <c r="I143" s="1361"/>
      <c r="J143" s="1361"/>
      <c r="K143" s="1362">
        <f>ABS(K134+K137+K139+K142)</f>
        <v>5.5</v>
      </c>
      <c r="L143" s="168">
        <f>ABS(L134+L137+L139+L142)</f>
        <v>5.5</v>
      </c>
      <c r="M143" s="168">
        <f>ABS(M137+M139+M142)</f>
        <v>0</v>
      </c>
      <c r="N143" s="169">
        <f>ABS(N137+N139+N142)</f>
        <v>0</v>
      </c>
      <c r="O143" s="167">
        <f>ABS(O134+O137+O139+O142)</f>
        <v>8.5</v>
      </c>
      <c r="P143" s="168">
        <f>ABS(P134+P137+P139+P142)</f>
        <v>8.5</v>
      </c>
      <c r="Q143" s="168">
        <f>ABS(Q137+Q139+Q142)</f>
        <v>0</v>
      </c>
      <c r="R143" s="166">
        <f>ABS(R137+R139+R142)</f>
        <v>0</v>
      </c>
      <c r="S143" s="167">
        <f>ABS(S137+S139+S142+S134)</f>
        <v>2</v>
      </c>
      <c r="T143" s="168">
        <f>ABS(T137+T139+T142+S134)</f>
        <v>2</v>
      </c>
      <c r="U143" s="168">
        <f>ABS(U137+U139+U142)</f>
        <v>0</v>
      </c>
      <c r="V143" s="169">
        <f>ABS(V137+V139+V142)</f>
        <v>0</v>
      </c>
      <c r="W143" s="170">
        <f>ABS(W134+W137+W139+W142)</f>
        <v>10</v>
      </c>
      <c r="X143" s="170">
        <f>ABS(X134+X137+X139+X142)</f>
        <v>13</v>
      </c>
      <c r="Y143" s="172"/>
      <c r="Z143" s="173"/>
      <c r="AA143" s="173"/>
      <c r="AB143" s="1363"/>
    </row>
    <row r="144" spans="1:28" ht="14.25" thickBot="1" thickTop="1">
      <c r="A144" s="1358" t="s">
        <v>76</v>
      </c>
      <c r="B144" s="1364" t="s">
        <v>80</v>
      </c>
      <c r="C144" s="1365" t="s">
        <v>138</v>
      </c>
      <c r="D144" s="1366"/>
      <c r="E144" s="1366"/>
      <c r="F144" s="1366"/>
      <c r="G144" s="1366"/>
      <c r="H144" s="1366"/>
      <c r="I144" s="1366"/>
      <c r="J144" s="1366"/>
      <c r="K144" s="1366"/>
      <c r="L144" s="1366"/>
      <c r="M144" s="1366"/>
      <c r="N144" s="1366"/>
      <c r="O144" s="1366"/>
      <c r="P144" s="1366"/>
      <c r="Q144" s="1366"/>
      <c r="R144" s="1366"/>
      <c r="S144" s="1366"/>
      <c r="T144" s="1366"/>
      <c r="U144" s="1366"/>
      <c r="V144" s="1366"/>
      <c r="W144" s="1366"/>
      <c r="X144" s="1366"/>
      <c r="Y144" s="1366"/>
      <c r="Z144" s="1366"/>
      <c r="AA144" s="1366"/>
      <c r="AB144" s="1367"/>
    </row>
    <row r="145" spans="1:28" ht="24.75" thickTop="1">
      <c r="A145" s="180" t="s">
        <v>76</v>
      </c>
      <c r="B145" s="785" t="s">
        <v>80</v>
      </c>
      <c r="C145" s="1368" t="s">
        <v>22</v>
      </c>
      <c r="D145" s="1369"/>
      <c r="E145" s="979" t="s">
        <v>139</v>
      </c>
      <c r="F145" s="1156"/>
      <c r="G145" s="1156"/>
      <c r="H145" s="1156"/>
      <c r="I145" s="1156"/>
      <c r="J145" s="117" t="s">
        <v>27</v>
      </c>
      <c r="K145" s="1370">
        <v>4</v>
      </c>
      <c r="L145" s="1371">
        <v>4</v>
      </c>
      <c r="M145" s="1371">
        <v>0</v>
      </c>
      <c r="N145" s="1372">
        <v>0</v>
      </c>
      <c r="O145" s="1373">
        <v>5</v>
      </c>
      <c r="P145" s="1374">
        <v>5</v>
      </c>
      <c r="Q145" s="1371">
        <v>0</v>
      </c>
      <c r="R145" s="1375">
        <v>0</v>
      </c>
      <c r="S145" s="1376">
        <v>3</v>
      </c>
      <c r="T145" s="1377">
        <v>3</v>
      </c>
      <c r="U145" s="1377">
        <v>0</v>
      </c>
      <c r="V145" s="1378">
        <v>0</v>
      </c>
      <c r="W145" s="1147">
        <v>4</v>
      </c>
      <c r="X145" s="1147">
        <v>5</v>
      </c>
      <c r="Y145" s="1189" t="s">
        <v>140</v>
      </c>
      <c r="Z145" s="1116">
        <v>3</v>
      </c>
      <c r="AA145" s="1116">
        <v>3</v>
      </c>
      <c r="AB145" s="1351">
        <v>4</v>
      </c>
    </row>
    <row r="146" spans="1:28" ht="12.75">
      <c r="A146" s="141"/>
      <c r="B146" s="143"/>
      <c r="C146" s="1379"/>
      <c r="D146" s="1380"/>
      <c r="E146" s="991"/>
      <c r="F146" s="1156"/>
      <c r="G146" s="1156"/>
      <c r="H146" s="1156"/>
      <c r="I146" s="1156"/>
      <c r="J146" s="117" t="s">
        <v>52</v>
      </c>
      <c r="K146" s="1381">
        <v>2.5</v>
      </c>
      <c r="L146" s="1382">
        <v>2.5</v>
      </c>
      <c r="M146" s="1382">
        <v>0</v>
      </c>
      <c r="N146" s="1383">
        <v>0</v>
      </c>
      <c r="O146" s="1384">
        <v>2</v>
      </c>
      <c r="P146" s="1385">
        <v>2</v>
      </c>
      <c r="Q146" s="1382">
        <v>0</v>
      </c>
      <c r="R146" s="1386">
        <v>0</v>
      </c>
      <c r="S146" s="1387">
        <v>0</v>
      </c>
      <c r="T146" s="1388">
        <v>0</v>
      </c>
      <c r="U146" s="1388">
        <v>0</v>
      </c>
      <c r="V146" s="1389">
        <v>0</v>
      </c>
      <c r="W146" s="1390">
        <v>1.5</v>
      </c>
      <c r="X146" s="1390">
        <v>2</v>
      </c>
      <c r="Y146" s="1165" t="s">
        <v>141</v>
      </c>
      <c r="Z146" s="1006">
        <v>80</v>
      </c>
      <c r="AA146" s="1006">
        <v>80</v>
      </c>
      <c r="AB146" s="1007">
        <v>200</v>
      </c>
    </row>
    <row r="147" spans="1:28" ht="13.5" thickBot="1">
      <c r="A147" s="719"/>
      <c r="B147" s="720"/>
      <c r="C147" s="720"/>
      <c r="D147" s="990"/>
      <c r="E147" s="1008"/>
      <c r="F147" s="1009"/>
      <c r="G147" s="1010"/>
      <c r="H147" s="1124"/>
      <c r="I147" s="1012"/>
      <c r="J147" s="1035" t="s">
        <v>29</v>
      </c>
      <c r="K147" s="125">
        <v>6.5</v>
      </c>
      <c r="L147" s="126">
        <v>6.5</v>
      </c>
      <c r="M147" s="126">
        <v>0</v>
      </c>
      <c r="N147" s="127">
        <v>0</v>
      </c>
      <c r="O147" s="125">
        <v>7</v>
      </c>
      <c r="P147" s="126">
        <v>7</v>
      </c>
      <c r="Q147" s="126">
        <v>0</v>
      </c>
      <c r="R147" s="1391">
        <v>0</v>
      </c>
      <c r="S147" s="125">
        <v>3</v>
      </c>
      <c r="T147" s="126">
        <v>3</v>
      </c>
      <c r="U147" s="126">
        <v>0</v>
      </c>
      <c r="V147" s="1125">
        <f>SUM(V144:V145)</f>
        <v>0</v>
      </c>
      <c r="W147" s="128">
        <v>5.5</v>
      </c>
      <c r="X147" s="128">
        <v>7</v>
      </c>
      <c r="Y147" s="1392"/>
      <c r="Z147" s="1002"/>
      <c r="AA147" s="1002"/>
      <c r="AB147" s="1003"/>
    </row>
    <row r="148" spans="1:28" ht="36.75" thickTop="1">
      <c r="A148" s="458" t="s">
        <v>76</v>
      </c>
      <c r="B148" s="459" t="s">
        <v>80</v>
      </c>
      <c r="C148" s="1393" t="s">
        <v>34</v>
      </c>
      <c r="D148" s="1119"/>
      <c r="E148" s="979" t="s">
        <v>142</v>
      </c>
      <c r="F148" s="992"/>
      <c r="G148" s="992"/>
      <c r="H148" s="992"/>
      <c r="I148" s="992"/>
      <c r="J148" s="711" t="s">
        <v>32</v>
      </c>
      <c r="K148" s="78">
        <v>0</v>
      </c>
      <c r="L148" s="78">
        <v>0</v>
      </c>
      <c r="M148" s="78">
        <v>0</v>
      </c>
      <c r="N148" s="713">
        <v>0</v>
      </c>
      <c r="O148" s="78">
        <v>1</v>
      </c>
      <c r="P148" s="78">
        <v>1</v>
      </c>
      <c r="Q148" s="78">
        <v>0</v>
      </c>
      <c r="R148" s="1394">
        <v>0</v>
      </c>
      <c r="S148" s="1395">
        <v>2</v>
      </c>
      <c r="T148" s="78">
        <v>2</v>
      </c>
      <c r="U148" s="78">
        <v>0</v>
      </c>
      <c r="V148" s="1396">
        <v>0</v>
      </c>
      <c r="W148" s="714">
        <v>1.5</v>
      </c>
      <c r="X148" s="714">
        <v>2</v>
      </c>
      <c r="Y148" s="1397" t="s">
        <v>143</v>
      </c>
      <c r="Z148" s="1398">
        <v>100</v>
      </c>
      <c r="AA148" s="1398">
        <v>150</v>
      </c>
      <c r="AB148" s="1399">
        <v>200</v>
      </c>
    </row>
    <row r="149" spans="1:28" ht="12.75">
      <c r="A149" s="141"/>
      <c r="B149" s="143"/>
      <c r="C149" s="1118"/>
      <c r="D149" s="1119"/>
      <c r="E149" s="991"/>
      <c r="F149" s="992"/>
      <c r="G149" s="992"/>
      <c r="H149" s="992"/>
      <c r="I149" s="992"/>
      <c r="J149" s="1342" t="s">
        <v>35</v>
      </c>
      <c r="K149" s="1024">
        <v>0.5</v>
      </c>
      <c r="L149" s="1024">
        <v>0.5</v>
      </c>
      <c r="M149" s="1024">
        <v>0</v>
      </c>
      <c r="N149" s="1027">
        <v>0</v>
      </c>
      <c r="O149" s="1325">
        <v>1</v>
      </c>
      <c r="P149" s="1024">
        <v>1</v>
      </c>
      <c r="Q149" s="1024">
        <v>0</v>
      </c>
      <c r="R149" s="1400">
        <v>0</v>
      </c>
      <c r="S149" s="1401">
        <v>1</v>
      </c>
      <c r="T149" s="1024">
        <v>1</v>
      </c>
      <c r="U149" s="1024">
        <v>0</v>
      </c>
      <c r="V149" s="1194">
        <v>0</v>
      </c>
      <c r="W149" s="1343">
        <v>2</v>
      </c>
      <c r="X149" s="1343">
        <v>2.5</v>
      </c>
      <c r="Y149" s="1105" t="s">
        <v>144</v>
      </c>
      <c r="Z149" s="1006">
        <v>3</v>
      </c>
      <c r="AA149" s="1006">
        <v>3</v>
      </c>
      <c r="AB149" s="1007">
        <v>3</v>
      </c>
    </row>
    <row r="150" spans="1:28" ht="13.5" thickBot="1">
      <c r="A150" s="942"/>
      <c r="B150" s="943"/>
      <c r="C150" s="943"/>
      <c r="D150" s="944"/>
      <c r="E150" s="1008"/>
      <c r="F150" s="1009"/>
      <c r="G150" s="1010"/>
      <c r="H150" s="1124"/>
      <c r="I150" s="1012"/>
      <c r="J150" s="1013" t="s">
        <v>29</v>
      </c>
      <c r="K150" s="125">
        <v>0.5</v>
      </c>
      <c r="L150" s="126">
        <v>0.5</v>
      </c>
      <c r="M150" s="126">
        <v>0</v>
      </c>
      <c r="N150" s="127">
        <v>0</v>
      </c>
      <c r="O150" s="316">
        <v>2</v>
      </c>
      <c r="P150" s="123">
        <v>2</v>
      </c>
      <c r="Q150" s="126">
        <f>SUM(Q148)</f>
        <v>0</v>
      </c>
      <c r="R150" s="1391">
        <f>SUM(R148)</f>
        <v>0</v>
      </c>
      <c r="S150" s="1402">
        <v>2</v>
      </c>
      <c r="T150" s="126">
        <v>2</v>
      </c>
      <c r="U150" s="126">
        <f>SUM(U147:U148)</f>
        <v>0</v>
      </c>
      <c r="V150" s="1125">
        <f>SUM(V147:V148)</f>
        <v>0</v>
      </c>
      <c r="W150" s="128">
        <v>2.5</v>
      </c>
      <c r="X150" s="128">
        <v>4.5</v>
      </c>
      <c r="Y150" s="1110"/>
      <c r="Z150" s="1111"/>
      <c r="AA150" s="1111"/>
      <c r="AB150" s="1112"/>
    </row>
    <row r="151" spans="1:28" ht="36.75" thickTop="1">
      <c r="A151" s="180" t="s">
        <v>76</v>
      </c>
      <c r="B151" s="785" t="s">
        <v>80</v>
      </c>
      <c r="C151" s="927" t="s">
        <v>76</v>
      </c>
      <c r="D151" s="928"/>
      <c r="E151" s="1403" t="s">
        <v>145</v>
      </c>
      <c r="F151" s="981"/>
      <c r="G151" s="981"/>
      <c r="H151" s="1404"/>
      <c r="I151" s="1405"/>
      <c r="J151" s="1348" t="s">
        <v>32</v>
      </c>
      <c r="K151" s="81">
        <v>0</v>
      </c>
      <c r="L151" s="79">
        <v>0</v>
      </c>
      <c r="M151" s="79">
        <v>0</v>
      </c>
      <c r="N151" s="80">
        <v>0</v>
      </c>
      <c r="O151" s="78">
        <v>1.5</v>
      </c>
      <c r="P151" s="78">
        <v>1.5</v>
      </c>
      <c r="Q151" s="78">
        <v>0</v>
      </c>
      <c r="R151" s="712">
        <v>0</v>
      </c>
      <c r="S151" s="1406">
        <v>0</v>
      </c>
      <c r="T151" s="386">
        <v>0</v>
      </c>
      <c r="U151" s="386">
        <v>0</v>
      </c>
      <c r="V151" s="712">
        <v>0</v>
      </c>
      <c r="W151" s="714">
        <v>1</v>
      </c>
      <c r="X151" s="714">
        <v>1</v>
      </c>
      <c r="Y151" s="1341" t="s">
        <v>146</v>
      </c>
      <c r="Z151" s="1116">
        <v>3</v>
      </c>
      <c r="AA151" s="1029">
        <v>3</v>
      </c>
      <c r="AB151" s="1117">
        <v>3</v>
      </c>
    </row>
    <row r="152" spans="1:28" ht="12.75">
      <c r="A152" s="141"/>
      <c r="B152" s="143"/>
      <c r="C152" s="1118"/>
      <c r="D152" s="1119"/>
      <c r="E152" s="1407"/>
      <c r="F152" s="992"/>
      <c r="G152" s="992"/>
      <c r="H152" s="1408"/>
      <c r="I152" s="1409"/>
      <c r="J152" s="1342" t="s">
        <v>52</v>
      </c>
      <c r="K152" s="1024">
        <v>1</v>
      </c>
      <c r="L152" s="1025">
        <v>1</v>
      </c>
      <c r="M152" s="1025">
        <v>0</v>
      </c>
      <c r="N152" s="1026">
        <v>0</v>
      </c>
      <c r="O152" s="1024">
        <v>1</v>
      </c>
      <c r="P152" s="1024">
        <v>1</v>
      </c>
      <c r="Q152" s="1024">
        <v>0</v>
      </c>
      <c r="R152" s="1325">
        <v>0</v>
      </c>
      <c r="S152" s="1410">
        <v>0</v>
      </c>
      <c r="T152" s="203">
        <v>0</v>
      </c>
      <c r="U152" s="203">
        <v>0</v>
      </c>
      <c r="V152" s="1325">
        <v>0</v>
      </c>
      <c r="W152" s="1343">
        <v>1</v>
      </c>
      <c r="X152" s="1343">
        <v>1</v>
      </c>
      <c r="Y152" s="1122" t="s">
        <v>28</v>
      </c>
      <c r="Z152" s="1006">
        <v>60</v>
      </c>
      <c r="AA152" s="1006">
        <v>60</v>
      </c>
      <c r="AB152" s="1007">
        <v>60</v>
      </c>
    </row>
    <row r="153" spans="1:28" ht="13.5" thickBot="1">
      <c r="A153" s="942"/>
      <c r="B153" s="943"/>
      <c r="C153" s="943"/>
      <c r="D153" s="944"/>
      <c r="E153" s="1411"/>
      <c r="F153" s="1009"/>
      <c r="G153" s="1010"/>
      <c r="H153" s="1412"/>
      <c r="I153" s="1413"/>
      <c r="J153" s="1035" t="s">
        <v>29</v>
      </c>
      <c r="K153" s="125">
        <v>1</v>
      </c>
      <c r="L153" s="126">
        <v>1</v>
      </c>
      <c r="M153" s="126">
        <v>0</v>
      </c>
      <c r="N153" s="127">
        <v>0</v>
      </c>
      <c r="O153" s="1414">
        <v>2.5</v>
      </c>
      <c r="P153" s="1415">
        <v>2.5</v>
      </c>
      <c r="Q153" s="1415">
        <f>SUM(Q151)</f>
        <v>0</v>
      </c>
      <c r="R153" s="1416">
        <f>SUM(R151)</f>
        <v>0</v>
      </c>
      <c r="S153" s="1417">
        <v>0</v>
      </c>
      <c r="T153" s="1418">
        <v>0</v>
      </c>
      <c r="U153" s="1418">
        <f>SUM(U151)</f>
        <v>0</v>
      </c>
      <c r="V153" s="1416">
        <f>SUM(V151)</f>
        <v>0</v>
      </c>
      <c r="W153" s="128">
        <v>2</v>
      </c>
      <c r="X153" s="128">
        <v>1.5</v>
      </c>
      <c r="Y153" s="1110"/>
      <c r="Z153" s="1111"/>
      <c r="AA153" s="1111"/>
      <c r="AB153" s="1112"/>
    </row>
    <row r="154" spans="1:28" ht="36.75" thickTop="1">
      <c r="A154" s="141" t="s">
        <v>76</v>
      </c>
      <c r="B154" s="143" t="s">
        <v>80</v>
      </c>
      <c r="C154" s="143" t="s">
        <v>80</v>
      </c>
      <c r="D154" s="105"/>
      <c r="E154" s="979" t="s">
        <v>166</v>
      </c>
      <c r="F154" s="1419"/>
      <c r="G154" s="1419"/>
      <c r="H154" s="1419"/>
      <c r="I154" s="1420"/>
      <c r="J154" s="77" t="s">
        <v>147</v>
      </c>
      <c r="K154" s="1421">
        <v>0</v>
      </c>
      <c r="L154" s="493">
        <v>0</v>
      </c>
      <c r="M154" s="493">
        <v>0</v>
      </c>
      <c r="N154" s="1422">
        <v>0</v>
      </c>
      <c r="O154" s="493">
        <v>12</v>
      </c>
      <c r="P154" s="493">
        <v>12</v>
      </c>
      <c r="Q154" s="493">
        <v>0</v>
      </c>
      <c r="R154" s="1423">
        <v>0</v>
      </c>
      <c r="S154" s="1424">
        <v>0</v>
      </c>
      <c r="T154" s="465">
        <v>0</v>
      </c>
      <c r="U154" s="465">
        <v>0</v>
      </c>
      <c r="V154" s="1271">
        <v>0</v>
      </c>
      <c r="W154" s="1422">
        <v>24</v>
      </c>
      <c r="X154" s="1425">
        <v>24</v>
      </c>
      <c r="Y154" s="1426" t="s">
        <v>148</v>
      </c>
      <c r="Z154" s="1398">
        <v>1</v>
      </c>
      <c r="AA154" s="1427">
        <v>2</v>
      </c>
      <c r="AB154" s="1428">
        <v>2</v>
      </c>
    </row>
    <row r="155" spans="1:28" ht="64.5" thickBot="1">
      <c r="A155" s="224"/>
      <c r="B155" s="815"/>
      <c r="C155" s="815"/>
      <c r="D155" s="153"/>
      <c r="E155" s="1008"/>
      <c r="F155" s="1429"/>
      <c r="G155" s="1429"/>
      <c r="H155" s="1429"/>
      <c r="I155" s="1430"/>
      <c r="J155" s="1035" t="s">
        <v>29</v>
      </c>
      <c r="K155" s="125">
        <v>0</v>
      </c>
      <c r="L155" s="125">
        <v>0</v>
      </c>
      <c r="M155" s="125">
        <v>0</v>
      </c>
      <c r="N155" s="1014">
        <v>0</v>
      </c>
      <c r="O155" s="125">
        <v>12</v>
      </c>
      <c r="P155" s="125">
        <v>12</v>
      </c>
      <c r="Q155" s="125">
        <v>0</v>
      </c>
      <c r="R155" s="316">
        <v>0</v>
      </c>
      <c r="S155" s="1431">
        <v>0</v>
      </c>
      <c r="T155" s="1414">
        <v>0</v>
      </c>
      <c r="U155" s="1414">
        <v>0</v>
      </c>
      <c r="V155" s="1432">
        <v>0</v>
      </c>
      <c r="W155" s="1014">
        <v>24</v>
      </c>
      <c r="X155" s="128">
        <v>24</v>
      </c>
      <c r="Y155" s="158" t="s">
        <v>149</v>
      </c>
      <c r="Z155" s="1433">
        <v>15</v>
      </c>
      <c r="AA155" s="1434">
        <v>45</v>
      </c>
      <c r="AB155" s="1435">
        <v>45</v>
      </c>
    </row>
    <row r="156" spans="1:28" ht="14.25" thickBot="1" thickTop="1">
      <c r="A156" s="1436" t="s">
        <v>76</v>
      </c>
      <c r="B156" s="1437" t="s">
        <v>80</v>
      </c>
      <c r="C156" s="1438"/>
      <c r="D156" s="1439"/>
      <c r="E156" s="1440" t="s">
        <v>37</v>
      </c>
      <c r="F156" s="1441"/>
      <c r="G156" s="1441"/>
      <c r="H156" s="1441"/>
      <c r="I156" s="1441"/>
      <c r="J156" s="1442"/>
      <c r="K156" s="1443">
        <v>8</v>
      </c>
      <c r="L156" s="1444">
        <v>8</v>
      </c>
      <c r="M156" s="1444">
        <v>0</v>
      </c>
      <c r="N156" s="1445">
        <v>0</v>
      </c>
      <c r="O156" s="1446">
        <v>22</v>
      </c>
      <c r="P156" s="1447">
        <v>22</v>
      </c>
      <c r="Q156" s="1444">
        <v>0</v>
      </c>
      <c r="R156" s="1445">
        <v>0</v>
      </c>
      <c r="S156" s="1443">
        <v>5</v>
      </c>
      <c r="T156" s="1444">
        <v>5</v>
      </c>
      <c r="U156" s="1444">
        <v>0</v>
      </c>
      <c r="V156" s="1445">
        <v>0</v>
      </c>
      <c r="W156" s="1448">
        <v>34</v>
      </c>
      <c r="X156" s="1448">
        <v>37</v>
      </c>
      <c r="Y156" s="1449"/>
      <c r="Z156" s="1450"/>
      <c r="AA156" s="1450"/>
      <c r="AB156" s="1451"/>
    </row>
    <row r="157" spans="1:28" ht="14.25" thickBot="1" thickTop="1">
      <c r="A157" s="1452" t="s">
        <v>76</v>
      </c>
      <c r="B157" s="1453"/>
      <c r="C157" s="1454"/>
      <c r="D157" s="1455"/>
      <c r="E157" s="1456" t="s">
        <v>150</v>
      </c>
      <c r="F157" s="1457"/>
      <c r="G157" s="1457"/>
      <c r="H157" s="1457"/>
      <c r="I157" s="1457"/>
      <c r="J157" s="1458"/>
      <c r="K157" s="1459">
        <f>(K105+K113+K130+K143+K156)</f>
        <v>36</v>
      </c>
      <c r="L157" s="1460">
        <f>SUM(L105+L113+L130+L143+L156)</f>
        <v>36</v>
      </c>
      <c r="M157" s="1460">
        <v>7</v>
      </c>
      <c r="N157" s="1461">
        <f>SUM(N105+N113+N130+N143+N156)</f>
        <v>0</v>
      </c>
      <c r="O157" s="1462">
        <v>58.5</v>
      </c>
      <c r="P157" s="1462">
        <v>58.5</v>
      </c>
      <c r="Q157" s="1462">
        <v>0</v>
      </c>
      <c r="R157" s="1462">
        <f>SUM(R105+R113+R130+R143+R156)</f>
        <v>0</v>
      </c>
      <c r="S157" s="1462">
        <f>SUM(S105+S113+S130+S143+S156)</f>
        <v>22.5</v>
      </c>
      <c r="T157" s="1462">
        <f>SUM(T105+T113+T130+T143+T156)</f>
        <v>22.5</v>
      </c>
      <c r="U157" s="1462">
        <f>SUM(U105+U113+U130+U143+U156)</f>
        <v>1</v>
      </c>
      <c r="V157" s="1462">
        <v>0</v>
      </c>
      <c r="W157" s="1462">
        <v>67</v>
      </c>
      <c r="X157" s="1462">
        <f>SUM(X105+X113+X130+X143+X156)</f>
        <v>81.5</v>
      </c>
      <c r="Y157" s="1463"/>
      <c r="Z157" s="1464"/>
      <c r="AA157" s="1464"/>
      <c r="AB157" s="1465"/>
    </row>
    <row r="158" spans="1:28" ht="14.25" thickBot="1" thickTop="1">
      <c r="A158" s="64" t="s">
        <v>22</v>
      </c>
      <c r="B158" s="1466" t="s">
        <v>151</v>
      </c>
      <c r="C158" s="1467"/>
      <c r="D158" s="1467"/>
      <c r="E158" s="1467"/>
      <c r="F158" s="1467"/>
      <c r="G158" s="1467"/>
      <c r="H158" s="1467"/>
      <c r="I158" s="1467"/>
      <c r="J158" s="1468"/>
      <c r="K158" s="1469">
        <f aca="true" t="shared" si="20" ref="K158:X158">ABS(K34+K65+K93+K157)</f>
        <v>4006</v>
      </c>
      <c r="L158" s="1469">
        <f t="shared" si="20"/>
        <v>4006</v>
      </c>
      <c r="M158" s="1469">
        <f t="shared" si="20"/>
        <v>2345.8</v>
      </c>
      <c r="N158" s="1469">
        <f t="shared" si="20"/>
        <v>0</v>
      </c>
      <c r="O158" s="1469">
        <f t="shared" si="20"/>
        <v>4928.5</v>
      </c>
      <c r="P158" s="1469">
        <f t="shared" si="20"/>
        <v>4928.5</v>
      </c>
      <c r="Q158" s="1469">
        <f t="shared" si="20"/>
        <v>2439</v>
      </c>
      <c r="R158" s="1469">
        <f t="shared" si="20"/>
        <v>0</v>
      </c>
      <c r="S158" s="1469">
        <f t="shared" si="20"/>
        <v>3100.2999999999997</v>
      </c>
      <c r="T158" s="1469">
        <f t="shared" si="20"/>
        <v>3100.2999999999997</v>
      </c>
      <c r="U158" s="1469">
        <f t="shared" si="20"/>
        <v>2106.1</v>
      </c>
      <c r="V158" s="1469">
        <f t="shared" si="20"/>
        <v>0</v>
      </c>
      <c r="W158" s="1469">
        <f t="shared" si="20"/>
        <v>4820.5</v>
      </c>
      <c r="X158" s="1470">
        <f t="shared" si="20"/>
        <v>5517.5</v>
      </c>
      <c r="Y158" s="1471"/>
      <c r="Z158" s="1471"/>
      <c r="AA158" s="1471"/>
      <c r="AB158" s="1472"/>
    </row>
    <row r="159" spans="1:28" ht="14.25" thickBot="1" thickTop="1">
      <c r="A159" s="1473" t="s">
        <v>13</v>
      </c>
      <c r="B159" s="1474"/>
      <c r="C159" s="1474"/>
      <c r="D159" s="1474"/>
      <c r="E159" s="1474"/>
      <c r="F159" s="1474"/>
      <c r="G159" s="1474"/>
      <c r="H159" s="1474"/>
      <c r="I159" s="1474"/>
      <c r="J159" s="1475"/>
      <c r="K159" s="1476"/>
      <c r="L159" s="1477"/>
      <c r="M159" s="1477"/>
      <c r="N159" s="1477"/>
      <c r="O159" s="1477"/>
      <c r="P159" s="1477"/>
      <c r="Q159" s="1477"/>
      <c r="R159" s="1477"/>
      <c r="S159" s="1477"/>
      <c r="T159" s="1477"/>
      <c r="U159" s="1477"/>
      <c r="V159" s="1477"/>
      <c r="W159" s="1477"/>
      <c r="X159" s="1478"/>
      <c r="Y159" s="1477"/>
      <c r="Z159" s="1477"/>
      <c r="AA159" s="1477"/>
      <c r="AB159" s="1479"/>
    </row>
    <row r="160" spans="1:28" ht="13.5" thickTop="1">
      <c r="A160" s="1480" t="s">
        <v>70</v>
      </c>
      <c r="B160" s="1481"/>
      <c r="C160" s="1481"/>
      <c r="D160" s="1481"/>
      <c r="E160" s="1481"/>
      <c r="F160" s="1481"/>
      <c r="G160" s="1481"/>
      <c r="H160" s="1481"/>
      <c r="I160" s="1481"/>
      <c r="J160" s="1481"/>
      <c r="K160" s="1482">
        <f aca="true" t="shared" si="21" ref="K160:X160">ABS(K46+K58+K61)</f>
        <v>326.5</v>
      </c>
      <c r="L160" s="1483">
        <f t="shared" si="21"/>
        <v>326.5</v>
      </c>
      <c r="M160" s="1482">
        <f t="shared" si="21"/>
        <v>0</v>
      </c>
      <c r="N160" s="1483">
        <f t="shared" si="21"/>
        <v>0</v>
      </c>
      <c r="O160" s="1482">
        <f t="shared" si="21"/>
        <v>500</v>
      </c>
      <c r="P160" s="1482">
        <f t="shared" si="21"/>
        <v>500</v>
      </c>
      <c r="Q160" s="1482">
        <f t="shared" si="21"/>
        <v>0</v>
      </c>
      <c r="R160" s="1482">
        <f t="shared" si="21"/>
        <v>0</v>
      </c>
      <c r="S160" s="1484">
        <f t="shared" si="21"/>
        <v>0</v>
      </c>
      <c r="T160" s="1485">
        <f t="shared" si="21"/>
        <v>0</v>
      </c>
      <c r="U160" s="1484">
        <f t="shared" si="21"/>
        <v>0</v>
      </c>
      <c r="V160" s="1486">
        <f t="shared" si="21"/>
        <v>0</v>
      </c>
      <c r="W160" s="1484">
        <f t="shared" si="21"/>
        <v>500</v>
      </c>
      <c r="X160" s="1486">
        <f t="shared" si="21"/>
        <v>640</v>
      </c>
      <c r="Y160" s="1487"/>
      <c r="Z160" s="1487"/>
      <c r="AA160" s="1487"/>
      <c r="AB160" s="1488"/>
    </row>
    <row r="161" spans="1:28" ht="12.75">
      <c r="A161" s="1489" t="s">
        <v>27</v>
      </c>
      <c r="B161" s="1490"/>
      <c r="C161" s="1490"/>
      <c r="D161" s="1490"/>
      <c r="E161" s="1490"/>
      <c r="F161" s="1490"/>
      <c r="G161" s="1490"/>
      <c r="H161" s="1490"/>
      <c r="I161" s="1490"/>
      <c r="J161" s="1490"/>
      <c r="K161" s="1491">
        <f aca="true" t="shared" si="22" ref="K161:U161">ABS(K11+K27+K68+K70+K75+K78+K80+K84+K90+K96+K115+K121+K140+K145)</f>
        <v>2735.4</v>
      </c>
      <c r="L161" s="1491">
        <f t="shared" si="22"/>
        <v>2735.4</v>
      </c>
      <c r="M161" s="1491">
        <f t="shared" si="22"/>
        <v>2028.4</v>
      </c>
      <c r="N161" s="1491">
        <f t="shared" si="22"/>
        <v>0</v>
      </c>
      <c r="O161" s="1491">
        <f t="shared" si="22"/>
        <v>2794.5</v>
      </c>
      <c r="P161" s="1491">
        <f t="shared" si="22"/>
        <v>2794.5</v>
      </c>
      <c r="Q161" s="1491">
        <f t="shared" si="22"/>
        <v>2139</v>
      </c>
      <c r="R161" s="1491">
        <f t="shared" si="22"/>
        <v>0</v>
      </c>
      <c r="S161" s="1492">
        <f t="shared" si="22"/>
        <v>2547.7</v>
      </c>
      <c r="T161" s="1492">
        <f t="shared" si="22"/>
        <v>2547.7</v>
      </c>
      <c r="U161" s="1492">
        <f t="shared" si="22"/>
        <v>1890.5</v>
      </c>
      <c r="V161" s="1492">
        <v>0</v>
      </c>
      <c r="W161" s="1492">
        <f>ABS(W11+W27+W68+W70+W75+W78+W80+W84+W90+W96+W115+W121+W140+W145)</f>
        <v>2851.5</v>
      </c>
      <c r="X161" s="1492">
        <f>ABS(X11+X27+X68+X70+X75+X78+X80+X84+X90+X96+X115+X121+X140+X145)</f>
        <v>3058.5</v>
      </c>
      <c r="Y161" s="1493"/>
      <c r="Z161" s="1494"/>
      <c r="AA161" s="1494"/>
      <c r="AB161" s="1495"/>
    </row>
    <row r="162" spans="1:28" ht="12.75">
      <c r="A162" s="1489" t="s">
        <v>32</v>
      </c>
      <c r="B162" s="1490"/>
      <c r="C162" s="1490"/>
      <c r="D162" s="1490"/>
      <c r="E162" s="1490"/>
      <c r="F162" s="1490"/>
      <c r="G162" s="1490"/>
      <c r="H162" s="1490"/>
      <c r="I162" s="1490"/>
      <c r="J162" s="1490"/>
      <c r="K162" s="1496">
        <f>ABS(K13+K16+K21+K25+K37+K39+K42+K48+K50+K52+K54+K97+K102+K107+K110+K118+K124+K141+K148+K151)</f>
        <v>653.1</v>
      </c>
      <c r="L162" s="1496">
        <f>ABS(L13+L16+L21+L25+L37+L39+L42+L48+L50+L52+L54+L97+L102+L107+L110+L118+L124+L141+L148+L151)</f>
        <v>653.1</v>
      </c>
      <c r="M162" s="1496">
        <f>ABS(M13+M16+M21+M25+M37+M39+M42+M48+M50+M52+M54+M97+M102+M107+M110+M118+M124+M141+M148+M151)</f>
        <v>317.4</v>
      </c>
      <c r="N162" s="1496">
        <f>ABS(N16+N21+N25+N37+N39+N42+N48+N50+N52+N54+N97+N102+N107+N110+N118+N124+N141+N148+N151)</f>
        <v>0</v>
      </c>
      <c r="O162" s="1496">
        <f>ABS(O13+O16+O21+O25+O37+O39+O42+O48+O50+O52+O54+O97+O102+O107+O110+O118+O124+O141+O148+O151)</f>
        <v>1481</v>
      </c>
      <c r="P162" s="1496">
        <f>ABS(P13+P16+P21+P25+P37+P39+P42+P48+P50+P52+P54+P97+P102+P107+P110+P118+P124+P141+P148+P151)</f>
        <v>1481</v>
      </c>
      <c r="Q162" s="1497">
        <f>ABS(Q13+Q16+Q21+Q25+Q37+Q39+Q42+Q48+Q50+Q52+Q54+Q97+Q102+Q107+Q110+Q118+Q124+Q141+Q148+Q151)</f>
        <v>300</v>
      </c>
      <c r="R162" s="1497">
        <f>ABS(R16+R21+R25+R37+R39+R42+R48+R50+R52+R54+R97+R102+R107+R110+R118+R124+R141+R148+R151)</f>
        <v>0</v>
      </c>
      <c r="S162" s="1498">
        <f>ABS(S13+S16+S21+S25+S37+S39+S42+S48+S50+S52+S54+S97+S102+S107+S110+S118+S124+S141+S148+S151)</f>
        <v>452.6</v>
      </c>
      <c r="T162" s="1498">
        <f>ABS(T13+T16+T21+T25+T37+T39+T42+T48+T50+T52+T54+T97+T102+T107+T110+T118+T124+T141+T148+T151)</f>
        <v>452.6</v>
      </c>
      <c r="U162" s="1498">
        <f>ABS(U13+U16+U21+U25+U37+U39+U42+U48+U50+U52+U54+U97+U102+U107+U110+U118+U124+U141+U148+U151)</f>
        <v>206</v>
      </c>
      <c r="V162" s="1498">
        <f>ABS(V16+V21+V25+V37+V39+V42+V48+V50+V52+V54+V97+V102+V107+V110+V118+V124+V141+V148+V151)</f>
        <v>0</v>
      </c>
      <c r="W162" s="1498">
        <f>ABS(W13+W16+W21+W25+W37+W39+W42+W48+W50+W52+W54+W97+W102+W107+W110+W118+W124+W141+W148+W151)</f>
        <v>1193</v>
      </c>
      <c r="X162" s="1498">
        <f>ABS(X13+X16+X21+X25+X37+X39+X42+X48+X50+X52+X54+X97+X102+X107+X110+X118+X124+X141+X148+X151)</f>
        <v>1522.5</v>
      </c>
      <c r="Y162" s="1499"/>
      <c r="Z162" s="1500"/>
      <c r="AA162" s="1500"/>
      <c r="AB162" s="1501"/>
    </row>
    <row r="163" spans="1:28" ht="12.75">
      <c r="A163" s="1489" t="s">
        <v>35</v>
      </c>
      <c r="B163" s="1490"/>
      <c r="C163" s="1490"/>
      <c r="D163" s="1490"/>
      <c r="E163" s="1490"/>
      <c r="F163" s="1490"/>
      <c r="G163" s="1490"/>
      <c r="H163" s="1490"/>
      <c r="I163" s="1490"/>
      <c r="J163" s="1490"/>
      <c r="K163" s="1496">
        <f>ABS(K14+K17+K23+K26+K30+K40+K98+K103+K108+K111+K116+K119+K122+K125+K127+K132+K135+K138+K149)</f>
        <v>131</v>
      </c>
      <c r="L163" s="1496">
        <f>ABS(L14+L17+L23+L26+L30+L40+L98+L103+L108+L111+L116+L119+L122+L125+L127+L132+L135+L138+L149)</f>
        <v>131</v>
      </c>
      <c r="M163" s="1496">
        <f>ABS(M14+M17+M23+M26+M30+M40+M98+M103+M108+M111+M116+M119+M122+M125+M127+M132+M135+M138+M149)</f>
        <v>0</v>
      </c>
      <c r="N163" s="1496">
        <f>ABS(N17+N23+N26+N30+N40+N98+N103+N108+N111+N116+N119+N122+N125+N127+N132+N135+N138+N149)</f>
        <v>0</v>
      </c>
      <c r="O163" s="1496">
        <f>ABS(O14+O17+O23+O26+O30+O40+O98+O103+O108+O111+O116+O119+O122+O125+O127+O132+O135+O138+O149)</f>
        <v>129</v>
      </c>
      <c r="P163" s="1496">
        <f>ABS(P14+P17+P23+P26+P30+P40+P98+P103+P108+P111+P116+P119+P122+P125+P127+P132+P135+P138+P149)</f>
        <v>129</v>
      </c>
      <c r="Q163" s="1496">
        <f>ABS(Q14+Q17+Q23+Q26+Q30+Q40+Q98+Q103+Q108+Q111+Q116+Q119+Q122+Q125+Q127+Q132+Q135+Q138+Q149)</f>
        <v>0</v>
      </c>
      <c r="R163" s="1502">
        <f>ABS(R17+R23+R26+R30+R40+R98+R103+R108+R111+R116+R119+R122+R125+R127+R132+R135+R138+R149)</f>
        <v>0</v>
      </c>
      <c r="S163" s="1498">
        <f>ABS(S14+S17+S23+S26+S30+S40+S98+S103+S108+S111+S116+S119+S122+S125+S127+S132+S135+S138+S149)</f>
        <v>100</v>
      </c>
      <c r="T163" s="1498">
        <f>ABS(T14+T17+T23+T26+T30+T40+T98+T103+T108+T111+T116+T119+T122+T125+T127+T132+T135+T138+T149)</f>
        <v>100</v>
      </c>
      <c r="U163" s="1498">
        <f>ABS(U14+U17+U23+U26+U30+U40+U98+U103+U108+U111+U116+U119+U122+U125+U127+U132+U135+U138+U149)</f>
        <v>9.6</v>
      </c>
      <c r="V163" s="1498">
        <f>ABS(V17+V23+V26+V30+V40+V98+V103+V108+V111+V116+V119+V122+V125+V127+V132+V135+V138+V149)</f>
        <v>0</v>
      </c>
      <c r="W163" s="1498">
        <f>ABS(W14+W17+W23+W26+W30+W40+W98+W103+W108+W111+W116+W119+W122+W125+W127+W132+W135+W138+W149)</f>
        <v>243</v>
      </c>
      <c r="X163" s="1498">
        <f>ABS(X14+X17+X23+X26+X30+X40+X98+X103+X108+X111+X116+X119+X122+X125+X127+X132+X135+X138+X149)</f>
        <v>261</v>
      </c>
      <c r="Y163" s="1499"/>
      <c r="Z163" s="1500"/>
      <c r="AA163" s="1500"/>
      <c r="AB163" s="1501"/>
    </row>
    <row r="164" spans="1:28" ht="12.75">
      <c r="A164" s="1503"/>
      <c r="B164" s="1504"/>
      <c r="C164" s="1504"/>
      <c r="D164" s="1504"/>
      <c r="E164" s="1504"/>
      <c r="F164" s="1504"/>
      <c r="G164" s="1504"/>
      <c r="H164" s="1504"/>
      <c r="I164" s="1504"/>
      <c r="J164" s="1504" t="s">
        <v>84</v>
      </c>
      <c r="K164" s="1505">
        <f>(K59+K62+K154)</f>
        <v>150.5</v>
      </c>
      <c r="L164" s="1505">
        <f>(L59+L62+L154)</f>
        <v>150.5</v>
      </c>
      <c r="M164" s="1506">
        <v>0</v>
      </c>
      <c r="N164" s="1506">
        <v>0</v>
      </c>
      <c r="O164" s="1505">
        <f>(O59+O62+O154)</f>
        <v>12</v>
      </c>
      <c r="P164" s="1505">
        <f>(P59+P62+P154)</f>
        <v>12</v>
      </c>
      <c r="Q164" s="1506">
        <v>0</v>
      </c>
      <c r="R164" s="1507">
        <v>0</v>
      </c>
      <c r="S164" s="1508">
        <f>(S59+S62+S154)</f>
        <v>0</v>
      </c>
      <c r="T164" s="1508">
        <f>(T59+T62+T154)</f>
        <v>0</v>
      </c>
      <c r="U164" s="1508">
        <v>0</v>
      </c>
      <c r="V164" s="1508">
        <v>0</v>
      </c>
      <c r="W164" s="1508">
        <f>(W59+W62+W154)</f>
        <v>24</v>
      </c>
      <c r="X164" s="1508">
        <f>(X59+X62+X154)</f>
        <v>24</v>
      </c>
      <c r="Y164" s="1509"/>
      <c r="Z164" s="1510"/>
      <c r="AA164" s="1510"/>
      <c r="AB164" s="1511"/>
    </row>
    <row r="165" spans="1:28" ht="13.5" thickBot="1">
      <c r="A165" s="1512" t="s">
        <v>52</v>
      </c>
      <c r="B165" s="1513"/>
      <c r="C165" s="1513"/>
      <c r="D165" s="1513"/>
      <c r="E165" s="1513"/>
      <c r="F165" s="1513"/>
      <c r="G165" s="1513"/>
      <c r="H165" s="1513"/>
      <c r="I165" s="1513"/>
      <c r="J165" s="1513"/>
      <c r="K165" s="1514">
        <f>ABS(K22+K31+K128+K133+K136+K146+K152)</f>
        <v>9.5</v>
      </c>
      <c r="L165" s="1514">
        <f>ABS(L22+L31+L128+L133+L136+L146+L152)</f>
        <v>9.5</v>
      </c>
      <c r="M165" s="1514">
        <f>ABS(M22+M31+M128+M133+M136+M146+M152+M154)</f>
        <v>0</v>
      </c>
      <c r="N165" s="1514">
        <f>ABS(N22+N31+N128+N133+N136+N146+N152+N154)</f>
        <v>0</v>
      </c>
      <c r="O165" s="1514">
        <f>ABS(O22+O31+O128+O133+O136+O146+O152)</f>
        <v>12</v>
      </c>
      <c r="P165" s="1514">
        <f>ABS(P22+P31+P128+P133+P136+P146+P152)</f>
        <v>12</v>
      </c>
      <c r="Q165" s="1514">
        <f>ABS(Q22+Q31+Q128+Q133+Q136+Q146+Q152+Q154)</f>
        <v>0</v>
      </c>
      <c r="R165" s="1514">
        <f>ABS(R22+R31+R128+R133+R136+R146+R152+R154)</f>
        <v>0</v>
      </c>
      <c r="S165" s="1515">
        <f>ABS(S22+S31+S128+S133+S136+S146+S152)</f>
        <v>0</v>
      </c>
      <c r="T165" s="1515">
        <f>ABS(T22+T31+T128+T133+T136+T146+T152)</f>
        <v>0</v>
      </c>
      <c r="U165" s="1515">
        <f>ABS(U22+U31+U128+U133+U136+U146+U152+U154)</f>
        <v>0</v>
      </c>
      <c r="V165" s="1515">
        <f>ABS(V22+V31+V128+V133+V136+V146+V152+V154)</f>
        <v>0</v>
      </c>
      <c r="W165" s="1515">
        <f>ABS(W22+W31+W128+W133+W136+W146+W152)</f>
        <v>9</v>
      </c>
      <c r="X165" s="1515">
        <f>ABS(X22+X31+X128+X133+X136+X146+X152)</f>
        <v>11.5</v>
      </c>
      <c r="Y165" s="1516"/>
      <c r="Z165" s="1517"/>
      <c r="AA165" s="1517"/>
      <c r="AB165" s="1518"/>
    </row>
    <row r="166" spans="1:28" ht="13.5" thickTop="1">
      <c r="A166" s="1519"/>
      <c r="B166" s="1519"/>
      <c r="C166" s="1519"/>
      <c r="D166" s="1519"/>
      <c r="E166" s="1519"/>
      <c r="F166" s="1519"/>
      <c r="G166" s="1519"/>
      <c r="H166" s="1520"/>
      <c r="I166" s="1519"/>
      <c r="J166" s="1521"/>
      <c r="K166" s="1522"/>
      <c r="L166" s="1522"/>
      <c r="M166" s="1522"/>
      <c r="N166" s="1522"/>
      <c r="O166" s="1522"/>
      <c r="P166" s="1522"/>
      <c r="Q166" s="1522"/>
      <c r="R166" s="1522"/>
      <c r="S166" s="1522"/>
      <c r="T166" s="1522"/>
      <c r="U166" s="1522"/>
      <c r="V166" s="1522"/>
      <c r="W166" s="1522"/>
      <c r="X166" s="1522"/>
      <c r="Y166" s="1519"/>
      <c r="Z166" s="1519"/>
      <c r="AA166" s="1519"/>
      <c r="AB166" s="1519"/>
    </row>
    <row r="167" spans="1:28" ht="12.75">
      <c r="A167" s="1519"/>
      <c r="B167" s="1519"/>
      <c r="C167" s="1519"/>
      <c r="D167" s="1519"/>
      <c r="E167" s="1519"/>
      <c r="F167" s="1519"/>
      <c r="G167" s="1523"/>
      <c r="H167" s="1523"/>
      <c r="I167" s="1523"/>
      <c r="J167" s="1523"/>
      <c r="K167" s="1523"/>
      <c r="L167" s="1523"/>
      <c r="M167" s="1523"/>
      <c r="N167" s="1523"/>
      <c r="O167" s="1523"/>
      <c r="P167" s="1523"/>
      <c r="Q167" s="1523"/>
      <c r="R167" s="1523"/>
      <c r="S167" s="1523"/>
      <c r="T167" s="1523"/>
      <c r="U167" s="1523"/>
      <c r="V167" s="1523"/>
      <c r="W167" s="1523"/>
      <c r="X167" s="1523"/>
      <c r="Y167" s="1519"/>
      <c r="Z167" s="1519"/>
      <c r="AA167" s="1519"/>
      <c r="AB167" s="1519"/>
    </row>
    <row r="168" spans="1:28" ht="12.75">
      <c r="A168" s="1519"/>
      <c r="B168" s="1519"/>
      <c r="C168" s="1519"/>
      <c r="D168" s="1519"/>
      <c r="E168" s="1519"/>
      <c r="F168" s="1519"/>
      <c r="G168" s="1523"/>
      <c r="H168" s="1523"/>
      <c r="I168" s="1523"/>
      <c r="J168" s="1523"/>
      <c r="K168" s="1523"/>
      <c r="L168" s="1523"/>
      <c r="M168" s="1523"/>
      <c r="N168" s="1523"/>
      <c r="O168" s="1523"/>
      <c r="P168" s="1523"/>
      <c r="Q168" s="1523"/>
      <c r="R168" s="1523"/>
      <c r="S168" s="1523"/>
      <c r="T168" s="1523"/>
      <c r="U168" s="1523"/>
      <c r="V168" s="1523"/>
      <c r="W168" s="1523"/>
      <c r="X168" s="1523"/>
      <c r="Y168" s="1519"/>
      <c r="Z168" s="1519"/>
      <c r="AA168" s="1519"/>
      <c r="AB168" s="1519"/>
    </row>
  </sheetData>
  <sheetProtection/>
  <mergeCells count="381">
    <mergeCell ref="A165:J165"/>
    <mergeCell ref="Y165:AB165"/>
    <mergeCell ref="G167:X168"/>
    <mergeCell ref="A161:J161"/>
    <mergeCell ref="Y161:AB161"/>
    <mergeCell ref="A162:J162"/>
    <mergeCell ref="Y162:AB162"/>
    <mergeCell ref="A163:J163"/>
    <mergeCell ref="Y163:AB163"/>
    <mergeCell ref="E156:J156"/>
    <mergeCell ref="E157:J157"/>
    <mergeCell ref="B158:J158"/>
    <mergeCell ref="Y158:AB158"/>
    <mergeCell ref="A159:J159"/>
    <mergeCell ref="A160:J160"/>
    <mergeCell ref="AA152:AA153"/>
    <mergeCell ref="AB152:AB153"/>
    <mergeCell ref="A154:A155"/>
    <mergeCell ref="B154:B155"/>
    <mergeCell ref="C154:C155"/>
    <mergeCell ref="E154:E155"/>
    <mergeCell ref="F154:F155"/>
    <mergeCell ref="G154:G155"/>
    <mergeCell ref="H154:H155"/>
    <mergeCell ref="I154:I155"/>
    <mergeCell ref="A151:A153"/>
    <mergeCell ref="B151:B153"/>
    <mergeCell ref="C151:C153"/>
    <mergeCell ref="E151:E153"/>
    <mergeCell ref="Y152:Y153"/>
    <mergeCell ref="Z152:Z153"/>
    <mergeCell ref="AB146:AB147"/>
    <mergeCell ref="A148:A150"/>
    <mergeCell ref="B148:B150"/>
    <mergeCell ref="C148:C150"/>
    <mergeCell ref="E148:E150"/>
    <mergeCell ref="Y149:Y150"/>
    <mergeCell ref="Z149:Z150"/>
    <mergeCell ref="AA149:AA150"/>
    <mergeCell ref="AB149:AB150"/>
    <mergeCell ref="C143:J143"/>
    <mergeCell ref="C144:AA144"/>
    <mergeCell ref="A145:A147"/>
    <mergeCell ref="B145:B147"/>
    <mergeCell ref="C145:C147"/>
    <mergeCell ref="E145:E147"/>
    <mergeCell ref="Y146:Y147"/>
    <mergeCell ref="Z146:Z147"/>
    <mergeCell ref="AA146:AA147"/>
    <mergeCell ref="A138:A139"/>
    <mergeCell ref="B138:B139"/>
    <mergeCell ref="C138:C139"/>
    <mergeCell ref="E138:E139"/>
    <mergeCell ref="A140:A142"/>
    <mergeCell ref="B140:B142"/>
    <mergeCell ref="C140:C142"/>
    <mergeCell ref="E140:E142"/>
    <mergeCell ref="C131:E131"/>
    <mergeCell ref="E132:E134"/>
    <mergeCell ref="A135:A137"/>
    <mergeCell ref="B135:B137"/>
    <mergeCell ref="C135:C137"/>
    <mergeCell ref="E135:E137"/>
    <mergeCell ref="G127:G129"/>
    <mergeCell ref="Y127:Y128"/>
    <mergeCell ref="Z127:Z128"/>
    <mergeCell ref="AA127:AA128"/>
    <mergeCell ref="AB127:AB128"/>
    <mergeCell ref="C130:J130"/>
    <mergeCell ref="G124:G126"/>
    <mergeCell ref="Y124:Y126"/>
    <mergeCell ref="Z124:Z126"/>
    <mergeCell ref="AA124:AA126"/>
    <mergeCell ref="AB124:AB126"/>
    <mergeCell ref="A127:A129"/>
    <mergeCell ref="B127:B129"/>
    <mergeCell ref="C127:C129"/>
    <mergeCell ref="E127:E129"/>
    <mergeCell ref="F127:F129"/>
    <mergeCell ref="I121:I129"/>
    <mergeCell ref="Y121:Y123"/>
    <mergeCell ref="Z121:Z123"/>
    <mergeCell ref="AA121:AA123"/>
    <mergeCell ref="AB121:AB123"/>
    <mergeCell ref="A124:A126"/>
    <mergeCell ref="B124:B126"/>
    <mergeCell ref="C124:C126"/>
    <mergeCell ref="E124:E126"/>
    <mergeCell ref="F124:F126"/>
    <mergeCell ref="AB116:AB117"/>
    <mergeCell ref="A118:A120"/>
    <mergeCell ref="B118:B120"/>
    <mergeCell ref="C118:C120"/>
    <mergeCell ref="E118:E120"/>
    <mergeCell ref="A121:A123"/>
    <mergeCell ref="B121:B123"/>
    <mergeCell ref="C121:C123"/>
    <mergeCell ref="E121:E123"/>
    <mergeCell ref="H121:H129"/>
    <mergeCell ref="C113:J113"/>
    <mergeCell ref="C114:AA114"/>
    <mergeCell ref="A115:A117"/>
    <mergeCell ref="B115:B117"/>
    <mergeCell ref="C115:C117"/>
    <mergeCell ref="E115:E117"/>
    <mergeCell ref="Y116:Y117"/>
    <mergeCell ref="Z116:Z117"/>
    <mergeCell ref="AA116:AA117"/>
    <mergeCell ref="AB108:AB109"/>
    <mergeCell ref="A110:A112"/>
    <mergeCell ref="B110:B112"/>
    <mergeCell ref="C110:C112"/>
    <mergeCell ref="E110:E112"/>
    <mergeCell ref="Y111:Y112"/>
    <mergeCell ref="Z111:Z112"/>
    <mergeCell ref="AA111:AA112"/>
    <mergeCell ref="AB111:AB112"/>
    <mergeCell ref="C106:AA106"/>
    <mergeCell ref="A107:A109"/>
    <mergeCell ref="B107:B109"/>
    <mergeCell ref="C107:C109"/>
    <mergeCell ref="E107:E109"/>
    <mergeCell ref="H107:H109"/>
    <mergeCell ref="I107:I109"/>
    <mergeCell ref="Y108:Y109"/>
    <mergeCell ref="Z108:Z109"/>
    <mergeCell ref="AA108:AA109"/>
    <mergeCell ref="E102:E104"/>
    <mergeCell ref="Y102:Y104"/>
    <mergeCell ref="Z102:Z104"/>
    <mergeCell ref="AA102:AA104"/>
    <mergeCell ref="AB102:AB104"/>
    <mergeCell ref="C105:J105"/>
    <mergeCell ref="AB96:AB97"/>
    <mergeCell ref="Y98:Y99"/>
    <mergeCell ref="Z98:Z99"/>
    <mergeCell ref="AA98:AA99"/>
    <mergeCell ref="AB98:AB99"/>
    <mergeCell ref="A100:A101"/>
    <mergeCell ref="B100:B101"/>
    <mergeCell ref="C100:C101"/>
    <mergeCell ref="E100:E101"/>
    <mergeCell ref="B94:AB94"/>
    <mergeCell ref="C95:AA95"/>
    <mergeCell ref="A96:A99"/>
    <mergeCell ref="B96:B99"/>
    <mergeCell ref="C96:C99"/>
    <mergeCell ref="E96:E99"/>
    <mergeCell ref="H96:H99"/>
    <mergeCell ref="Y96:Y97"/>
    <mergeCell ref="Z96:Z97"/>
    <mergeCell ref="AA96:AA97"/>
    <mergeCell ref="G90:G91"/>
    <mergeCell ref="H90:H91"/>
    <mergeCell ref="I90:I91"/>
    <mergeCell ref="Y90:Y91"/>
    <mergeCell ref="C92:J92"/>
    <mergeCell ref="B93:J93"/>
    <mergeCell ref="E88:E89"/>
    <mergeCell ref="A90:A91"/>
    <mergeCell ref="B90:B91"/>
    <mergeCell ref="C90:C91"/>
    <mergeCell ref="E90:E91"/>
    <mergeCell ref="F90:F91"/>
    <mergeCell ref="W84:W86"/>
    <mergeCell ref="X84:X86"/>
    <mergeCell ref="Y84:Y86"/>
    <mergeCell ref="Z84:Z86"/>
    <mergeCell ref="AA84:AA86"/>
    <mergeCell ref="AB84:AB86"/>
    <mergeCell ref="Q84:Q86"/>
    <mergeCell ref="R84:R86"/>
    <mergeCell ref="S84:S86"/>
    <mergeCell ref="T84:T86"/>
    <mergeCell ref="U84:U86"/>
    <mergeCell ref="V84:V86"/>
    <mergeCell ref="E82:I82"/>
    <mergeCell ref="E83:AB83"/>
    <mergeCell ref="E84:E87"/>
    <mergeCell ref="J84:J86"/>
    <mergeCell ref="K84:K86"/>
    <mergeCell ref="L84:L86"/>
    <mergeCell ref="M84:M86"/>
    <mergeCell ref="N84:N86"/>
    <mergeCell ref="O84:O86"/>
    <mergeCell ref="P84:P86"/>
    <mergeCell ref="A78:A79"/>
    <mergeCell ref="B78:B79"/>
    <mergeCell ref="C78:C79"/>
    <mergeCell ref="E78:E79"/>
    <mergeCell ref="H78:H79"/>
    <mergeCell ref="Y78:Y79"/>
    <mergeCell ref="T75:T76"/>
    <mergeCell ref="U75:U76"/>
    <mergeCell ref="V75:V76"/>
    <mergeCell ref="W75:W76"/>
    <mergeCell ref="X75:X76"/>
    <mergeCell ref="Y76:Y77"/>
    <mergeCell ref="N75:N76"/>
    <mergeCell ref="O75:O76"/>
    <mergeCell ref="P75:P76"/>
    <mergeCell ref="Q75:Q76"/>
    <mergeCell ref="R75:R76"/>
    <mergeCell ref="S75:S76"/>
    <mergeCell ref="C74:AA74"/>
    <mergeCell ref="A75:A77"/>
    <mergeCell ref="B75:B77"/>
    <mergeCell ref="C75:C77"/>
    <mergeCell ref="E75:E77"/>
    <mergeCell ref="H75:H77"/>
    <mergeCell ref="J75:J76"/>
    <mergeCell ref="K75:K76"/>
    <mergeCell ref="L75:L76"/>
    <mergeCell ref="M75:M76"/>
    <mergeCell ref="T70:T71"/>
    <mergeCell ref="U70:U71"/>
    <mergeCell ref="V70:V71"/>
    <mergeCell ref="W70:W71"/>
    <mergeCell ref="X70:X71"/>
    <mergeCell ref="C73:J73"/>
    <mergeCell ref="N70:N71"/>
    <mergeCell ref="O70:O71"/>
    <mergeCell ref="P70:P71"/>
    <mergeCell ref="Q70:Q71"/>
    <mergeCell ref="R70:R71"/>
    <mergeCell ref="S70:S71"/>
    <mergeCell ref="H70:H72"/>
    <mergeCell ref="I70:I72"/>
    <mergeCell ref="J70:J71"/>
    <mergeCell ref="K70:K71"/>
    <mergeCell ref="L70:L71"/>
    <mergeCell ref="M70:M71"/>
    <mergeCell ref="A70:A72"/>
    <mergeCell ref="B70:B72"/>
    <mergeCell ref="C70:C72"/>
    <mergeCell ref="E70:E72"/>
    <mergeCell ref="F70:F72"/>
    <mergeCell ref="G70:G72"/>
    <mergeCell ref="B66:AB66"/>
    <mergeCell ref="C67:AA67"/>
    <mergeCell ref="A68:A69"/>
    <mergeCell ref="B68:B69"/>
    <mergeCell ref="C68:C69"/>
    <mergeCell ref="E68:E69"/>
    <mergeCell ref="Y68:Y69"/>
    <mergeCell ref="A61:A63"/>
    <mergeCell ref="B61:B63"/>
    <mergeCell ref="C61:C63"/>
    <mergeCell ref="E61:E63"/>
    <mergeCell ref="C64:J64"/>
    <mergeCell ref="B65:J65"/>
    <mergeCell ref="A54:A55"/>
    <mergeCell ref="B54:B55"/>
    <mergeCell ref="C54:C55"/>
    <mergeCell ref="E54:E55"/>
    <mergeCell ref="E56:J56"/>
    <mergeCell ref="C57:AB57"/>
    <mergeCell ref="AB48:AB49"/>
    <mergeCell ref="A50:A51"/>
    <mergeCell ref="B50:B51"/>
    <mergeCell ref="C50:C51"/>
    <mergeCell ref="E50:E51"/>
    <mergeCell ref="A52:A53"/>
    <mergeCell ref="B52:B53"/>
    <mergeCell ref="C52:C53"/>
    <mergeCell ref="E52:E53"/>
    <mergeCell ref="G48:G49"/>
    <mergeCell ref="H48:H49"/>
    <mergeCell ref="I48:I49"/>
    <mergeCell ref="Y48:Y49"/>
    <mergeCell ref="Z48:Z49"/>
    <mergeCell ref="AA48:AA49"/>
    <mergeCell ref="A46:A47"/>
    <mergeCell ref="B46:B47"/>
    <mergeCell ref="C46:C47"/>
    <mergeCell ref="E46:E47"/>
    <mergeCell ref="H46:H47"/>
    <mergeCell ref="A48:A49"/>
    <mergeCell ref="B48:B49"/>
    <mergeCell ref="C48:C49"/>
    <mergeCell ref="E48:E49"/>
    <mergeCell ref="F48:F49"/>
    <mergeCell ref="A42:A43"/>
    <mergeCell ref="B42:B43"/>
    <mergeCell ref="C42:C43"/>
    <mergeCell ref="E42:E43"/>
    <mergeCell ref="C44:J44"/>
    <mergeCell ref="C45:AB45"/>
    <mergeCell ref="C33:J33"/>
    <mergeCell ref="B34:J34"/>
    <mergeCell ref="B35:AB35"/>
    <mergeCell ref="C36:AB36"/>
    <mergeCell ref="E37:E38"/>
    <mergeCell ref="A39:A40"/>
    <mergeCell ref="B39:B40"/>
    <mergeCell ref="C39:C40"/>
    <mergeCell ref="E39:E40"/>
    <mergeCell ref="H39:H43"/>
    <mergeCell ref="H30:H32"/>
    <mergeCell ref="I30:I32"/>
    <mergeCell ref="Y30:Y31"/>
    <mergeCell ref="Z30:Z31"/>
    <mergeCell ref="AA30:AA31"/>
    <mergeCell ref="AB30:AB31"/>
    <mergeCell ref="Y26:Y27"/>
    <mergeCell ref="Z26:Z27"/>
    <mergeCell ref="AA26:AA27"/>
    <mergeCell ref="AB26:AB27"/>
    <mergeCell ref="A30:A32"/>
    <mergeCell ref="B30:B32"/>
    <mergeCell ref="C30:C32"/>
    <mergeCell ref="E30:E32"/>
    <mergeCell ref="F30:F32"/>
    <mergeCell ref="G30:G32"/>
    <mergeCell ref="I21:I24"/>
    <mergeCell ref="A25:A29"/>
    <mergeCell ref="B25:B29"/>
    <mergeCell ref="C25:C29"/>
    <mergeCell ref="E25:E29"/>
    <mergeCell ref="F25:F29"/>
    <mergeCell ref="G25:G29"/>
    <mergeCell ref="H25:H29"/>
    <mergeCell ref="I25:I29"/>
    <mergeCell ref="I16:I18"/>
    <mergeCell ref="C19:J19"/>
    <mergeCell ref="C20:AB20"/>
    <mergeCell ref="A21:A24"/>
    <mergeCell ref="B21:B24"/>
    <mergeCell ref="C21:C24"/>
    <mergeCell ref="E21:E24"/>
    <mergeCell ref="F21:F24"/>
    <mergeCell ref="G21:G24"/>
    <mergeCell ref="H21:H24"/>
    <mergeCell ref="H11:H12"/>
    <mergeCell ref="I11:I12"/>
    <mergeCell ref="E13:E15"/>
    <mergeCell ref="A16:A18"/>
    <mergeCell ref="B16:B18"/>
    <mergeCell ref="C16:C18"/>
    <mergeCell ref="E16:E18"/>
    <mergeCell ref="F16:F18"/>
    <mergeCell ref="G16:G18"/>
    <mergeCell ref="H16:H18"/>
    <mergeCell ref="A11:A12"/>
    <mergeCell ref="B11:B12"/>
    <mergeCell ref="C11:C12"/>
    <mergeCell ref="E11:E12"/>
    <mergeCell ref="F11:F12"/>
    <mergeCell ref="G11:G12"/>
    <mergeCell ref="Y5:Y6"/>
    <mergeCell ref="Z5:AB5"/>
    <mergeCell ref="A7:AB7"/>
    <mergeCell ref="A8:AB8"/>
    <mergeCell ref="B9:AB9"/>
    <mergeCell ref="C10:AB10"/>
    <mergeCell ref="Y4:AB4"/>
    <mergeCell ref="K5:K6"/>
    <mergeCell ref="L5:M5"/>
    <mergeCell ref="N5:N6"/>
    <mergeCell ref="O5:O6"/>
    <mergeCell ref="P5:Q5"/>
    <mergeCell ref="R5:R6"/>
    <mergeCell ref="S5:S6"/>
    <mergeCell ref="T5:U5"/>
    <mergeCell ref="V5:V6"/>
    <mergeCell ref="J4:J6"/>
    <mergeCell ref="K4:N4"/>
    <mergeCell ref="O4:R4"/>
    <mergeCell ref="S4:V4"/>
    <mergeCell ref="W4:W6"/>
    <mergeCell ref="X4:X6"/>
    <mergeCell ref="A1:AB1"/>
    <mergeCell ref="A2:AB2"/>
    <mergeCell ref="A4:A6"/>
    <mergeCell ref="B4:B6"/>
    <mergeCell ref="C4:C6"/>
    <mergeCell ref="E4:E6"/>
    <mergeCell ref="F4:F6"/>
    <mergeCell ref="G4:G6"/>
    <mergeCell ref="H4:H6"/>
    <mergeCell ref="I4:I6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S.Daukanto vid. mokykla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Direktorius</dc:creator>
  <cp:keywords/>
  <dc:description/>
  <cp:lastModifiedBy>Direktorius</cp:lastModifiedBy>
  <cp:lastPrinted>2012-04-06T09:44:19Z</cp:lastPrinted>
  <dcterms:created xsi:type="dcterms:W3CDTF">2011-08-27T07:32:50Z</dcterms:created>
  <dcterms:modified xsi:type="dcterms:W3CDTF">2012-09-25T08:00:43Z</dcterms:modified>
  <cp:category/>
  <cp:version/>
  <cp:contentType/>
  <cp:contentStatus/>
</cp:coreProperties>
</file>