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02 ketv." sheetId="1" r:id="rId1"/>
    <sheet name="01" sheetId="2" r:id="rId2"/>
    <sheet name="2016-09-30" sheetId="3" r:id="rId3"/>
  </sheets>
  <definedNames>
    <definedName name="_xlnm.Print_Area" localSheetId="1">'01'!$A$1:$M$25</definedName>
    <definedName name="_xlnm.Print_Area" localSheetId="0">'02 ketv.'!$A$1:$M$25</definedName>
    <definedName name="_xlnm.Print_Titles" localSheetId="1">'01'!$10:$12</definedName>
    <definedName name="_xlnm.Print_Titles" localSheetId="0">'02 ketv.'!$10:$12</definedName>
  </definedNames>
  <calcPr fullCalcOnLoad="1"/>
</workbook>
</file>

<file path=xl/sharedStrings.xml><?xml version="1.0" encoding="utf-8"?>
<sst xmlns="http://schemas.openxmlformats.org/spreadsheetml/2006/main" count="138" uniqueCount="41">
  <si>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</si>
  <si>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</si>
  <si>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</si>
  <si>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</si>
  <si>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</si>
  <si>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</si>
  <si>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</si>
  <si>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</si>
  <si>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</si>
  <si>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</si>
  <si>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</si>
  <si>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</si>
  <si>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</si>
  <si>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</si>
  <si>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</si>
  <si>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</si>
  <si>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</si>
  <si>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</si>
  <si>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</si>
  <si>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</si>
  <si>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</si>
  <si>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</si>
  <si>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</si>
  <si>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</si>
  <si>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</si>
  <si>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</si>
  <si>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</si>
  <si>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</si>
  <si>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</si>
  <si>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</si>
  <si>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</si>
  <si>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</si>
  <si>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</si>
  <si>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</si>
  <si>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</si>
  <si>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</si>
  <si>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</si>
  <si>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</si>
  <si>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</si>
  <si>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</si>
  <si>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Per ataskaitinį laikotarpį 2016-01-01-2016-09-30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</si>
</sst>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Normal="80" zoomScaleSheetLayoutView="100" zoomScalePageLayoutView="0" workbookViewId="0" topLeftCell="A13">
      <selection activeCell="G19" sqref="G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6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>
      <c r="A8" s="16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>
      <c r="A10" s="18" t="s">
        <v>0</v>
      </c>
      <c r="B10" s="18" t="s">
        <v>1</v>
      </c>
      <c r="C10" s="18" t="s">
        <v>2</v>
      </c>
      <c r="D10" s="18" t="s">
        <v>3</v>
      </c>
      <c r="E10" s="18"/>
      <c r="F10" s="18"/>
      <c r="G10" s="18"/>
      <c r="H10" s="18"/>
      <c r="I10" s="18"/>
      <c r="J10" s="19"/>
      <c r="K10" s="19"/>
      <c r="L10" s="18"/>
      <c r="M10" s="18" t="s">
        <v>4</v>
      </c>
    </row>
    <row r="11" spans="1:13" ht="123" customHeight="1">
      <c r="A11" s="18"/>
      <c r="B11" s="18"/>
      <c r="C11" s="18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8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35696</v>
      </c>
      <c r="D13" s="3">
        <v>1487500</v>
      </c>
      <c r="E13" s="3"/>
      <c r="F13" s="3"/>
      <c r="G13" s="3"/>
      <c r="H13" s="3"/>
      <c r="I13" s="3">
        <v>1035696</v>
      </c>
      <c r="J13" s="3"/>
      <c r="K13" s="3"/>
      <c r="L13" s="3"/>
      <c r="M13" s="3">
        <f>SUM(C13+D13+F13-I13)</f>
        <v>487500</v>
      </c>
    </row>
    <row r="14" spans="1:13" ht="15" customHeight="1">
      <c r="A14" s="2" t="s">
        <v>7</v>
      </c>
      <c r="B14" s="4" t="s">
        <v>8</v>
      </c>
      <c r="C14" s="3"/>
      <c r="D14" s="3"/>
      <c r="E14" s="3"/>
      <c r="F14" s="3"/>
      <c r="G14" s="3"/>
      <c r="H14" s="3"/>
      <c r="I14" s="3">
        <v>1035696</v>
      </c>
      <c r="J14" s="3"/>
      <c r="K14" s="3"/>
      <c r="L14" s="3"/>
      <c r="M14" s="3">
        <f>SUM(M13)</f>
        <v>487500</v>
      </c>
    </row>
    <row r="15" spans="1:13" ht="15" customHeight="1">
      <c r="A15" s="2" t="s">
        <v>9</v>
      </c>
      <c r="B15" s="4" t="s">
        <v>10</v>
      </c>
      <c r="C15" s="3">
        <v>36696</v>
      </c>
      <c r="D15" s="3">
        <v>1487500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74.25" customHeight="1">
      <c r="A16" s="1" t="s">
        <v>11</v>
      </c>
      <c r="B16" s="6" t="s">
        <v>38</v>
      </c>
      <c r="C16" s="3">
        <v>2608954</v>
      </c>
      <c r="D16" s="3">
        <v>278297</v>
      </c>
      <c r="E16" s="3"/>
      <c r="F16" s="3">
        <v>51138</v>
      </c>
      <c r="G16" s="3"/>
      <c r="H16" s="3"/>
      <c r="I16" s="3">
        <v>928079</v>
      </c>
      <c r="J16" s="3"/>
      <c r="K16" s="3"/>
      <c r="L16" s="3"/>
      <c r="M16" s="3">
        <f>SUM(C16+D16+F16-I16)</f>
        <v>2010310</v>
      </c>
    </row>
    <row r="17" spans="1:13" ht="15" customHeight="1">
      <c r="A17" s="2" t="s">
        <v>32</v>
      </c>
      <c r="B17" s="4" t="s">
        <v>8</v>
      </c>
      <c r="C17" s="3"/>
      <c r="D17" s="3"/>
      <c r="E17" s="3"/>
      <c r="F17" s="3"/>
      <c r="G17" s="3"/>
      <c r="H17" s="3"/>
      <c r="I17" s="3">
        <v>928079</v>
      </c>
      <c r="J17" s="3"/>
      <c r="K17" s="3"/>
      <c r="L17" s="3"/>
      <c r="M17" s="3">
        <f>SUM(M16)</f>
        <v>2010310</v>
      </c>
    </row>
    <row r="18" spans="1:13" ht="15" customHeight="1">
      <c r="A18" s="2" t="s">
        <v>33</v>
      </c>
      <c r="B18" s="4" t="s">
        <v>10</v>
      </c>
      <c r="C18" s="3">
        <v>2608954</v>
      </c>
      <c r="D18" s="3">
        <v>278297</v>
      </c>
      <c r="E18" s="3"/>
      <c r="F18" s="3">
        <v>51138</v>
      </c>
      <c r="G18" s="3"/>
      <c r="H18" s="3"/>
      <c r="I18" s="3"/>
      <c r="J18" s="3"/>
      <c r="K18" s="3"/>
      <c r="L18" s="3"/>
      <c r="M18" s="3"/>
    </row>
    <row r="19" spans="1:13" ht="114.75" customHeight="1">
      <c r="A19" s="1" t="s">
        <v>12</v>
      </c>
      <c r="B19" s="6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182439</v>
      </c>
      <c r="D22" s="3">
        <v>50700</v>
      </c>
      <c r="E22" s="3"/>
      <c r="F22" s="3"/>
      <c r="G22" s="3"/>
      <c r="H22" s="3"/>
      <c r="I22" s="3">
        <v>182439</v>
      </c>
      <c r="J22" s="3"/>
      <c r="K22" s="3"/>
      <c r="L22" s="3"/>
      <c r="M22" s="3">
        <f>SUM(C22+D22+F22-I22)</f>
        <v>50700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182439</v>
      </c>
      <c r="D24" s="3">
        <v>50700</v>
      </c>
      <c r="E24" s="3"/>
      <c r="F24" s="3"/>
      <c r="G24" s="3"/>
      <c r="H24" s="3"/>
      <c r="I24" s="3">
        <v>182439</v>
      </c>
      <c r="J24" s="3"/>
      <c r="K24" s="3"/>
      <c r="L24" s="3"/>
      <c r="M24" s="3"/>
    </row>
    <row r="25" spans="1:13" ht="15" customHeight="1">
      <c r="A25" s="1" t="s">
        <v>20</v>
      </c>
      <c r="B25" s="6" t="s">
        <v>35</v>
      </c>
      <c r="C25" s="3">
        <f>SUM(C13+C16+C22)</f>
        <v>2827089</v>
      </c>
      <c r="D25" s="3">
        <f>SUM(D13+D16+D22)</f>
        <v>1816497</v>
      </c>
      <c r="E25" s="3"/>
      <c r="F25" s="3"/>
      <c r="G25" s="3"/>
      <c r="H25" s="3"/>
      <c r="I25" s="3">
        <f>SUM(I13+I16+I22)</f>
        <v>2146214</v>
      </c>
      <c r="J25" s="3"/>
      <c r="K25" s="3"/>
      <c r="L25" s="3"/>
      <c r="M25" s="3">
        <f>SUM(M13+M16+M22)</f>
        <v>2548510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="77" zoomScaleNormal="80" zoomScaleSheetLayoutView="77"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6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>
      <c r="A8" s="16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>
      <c r="A10" s="18" t="s">
        <v>0</v>
      </c>
      <c r="B10" s="18" t="s">
        <v>1</v>
      </c>
      <c r="C10" s="18" t="s">
        <v>2</v>
      </c>
      <c r="D10" s="18" t="s">
        <v>3</v>
      </c>
      <c r="E10" s="18"/>
      <c r="F10" s="18"/>
      <c r="G10" s="18"/>
      <c r="H10" s="18"/>
      <c r="I10" s="18"/>
      <c r="J10" s="19"/>
      <c r="K10" s="19"/>
      <c r="L10" s="18"/>
      <c r="M10" s="18" t="s">
        <v>4</v>
      </c>
    </row>
    <row r="11" spans="1:13" ht="123" customHeight="1">
      <c r="A11" s="18"/>
      <c r="B11" s="18"/>
      <c r="C11" s="18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8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36188</v>
      </c>
      <c r="D13" s="3">
        <v>668223</v>
      </c>
      <c r="E13" s="3"/>
      <c r="F13" s="3"/>
      <c r="G13" s="3"/>
      <c r="H13" s="3"/>
      <c r="I13" s="3">
        <v>668715</v>
      </c>
      <c r="J13" s="3"/>
      <c r="K13" s="3"/>
      <c r="L13" s="3"/>
      <c r="M13" s="3">
        <f>SUM(C13+D13+F13-I13)</f>
        <v>35696</v>
      </c>
    </row>
    <row r="14" spans="1:13" ht="15" customHeight="1">
      <c r="A14" s="2" t="s">
        <v>7</v>
      </c>
      <c r="B14" s="4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>SUM(M13)</f>
        <v>35696</v>
      </c>
    </row>
    <row r="15" spans="1:13" ht="15" customHeight="1">
      <c r="A15" s="2" t="s">
        <v>9</v>
      </c>
      <c r="B15" s="4" t="s">
        <v>10</v>
      </c>
      <c r="C15" s="3">
        <v>36188</v>
      </c>
      <c r="D15" s="3">
        <v>668624</v>
      </c>
      <c r="E15" s="3"/>
      <c r="F15" s="3"/>
      <c r="G15" s="3"/>
      <c r="H15" s="3"/>
      <c r="I15" s="3">
        <v>668715</v>
      </c>
      <c r="J15" s="3"/>
      <c r="K15" s="3"/>
      <c r="L15" s="3"/>
      <c r="M15" s="3"/>
    </row>
    <row r="16" spans="1:13" ht="74.25" customHeight="1">
      <c r="A16" s="1" t="s">
        <v>11</v>
      </c>
      <c r="B16" s="6" t="s">
        <v>38</v>
      </c>
      <c r="C16" s="3">
        <v>2647287</v>
      </c>
      <c r="D16" s="3">
        <v>2727553</v>
      </c>
      <c r="E16" s="3"/>
      <c r="F16" s="3"/>
      <c r="G16" s="3"/>
      <c r="H16" s="3"/>
      <c r="I16" s="3">
        <v>2765886</v>
      </c>
      <c r="J16" s="3"/>
      <c r="K16" s="3"/>
      <c r="L16" s="3"/>
      <c r="M16" s="3">
        <f>SUM(C16+D16+F16-I16)</f>
        <v>2608954</v>
      </c>
    </row>
    <row r="17" spans="1:13" ht="15" customHeight="1">
      <c r="A17" s="2" t="s">
        <v>32</v>
      </c>
      <c r="B17" s="4" t="s">
        <v>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>SUM(M16)</f>
        <v>2608954</v>
      </c>
    </row>
    <row r="18" spans="1:13" ht="15" customHeight="1">
      <c r="A18" s="2" t="s">
        <v>33</v>
      </c>
      <c r="B18" s="4" t="s">
        <v>10</v>
      </c>
      <c r="C18" s="3">
        <v>2647287</v>
      </c>
      <c r="D18" s="3">
        <v>2727553</v>
      </c>
      <c r="E18" s="3"/>
      <c r="F18" s="3"/>
      <c r="G18" s="3"/>
      <c r="H18" s="3"/>
      <c r="I18" s="3">
        <v>2765886</v>
      </c>
      <c r="J18" s="3"/>
      <c r="K18" s="3"/>
      <c r="L18" s="3"/>
      <c r="M18" s="3"/>
    </row>
    <row r="19" spans="1:13" ht="114.75" customHeight="1">
      <c r="A19" s="1" t="s">
        <v>12</v>
      </c>
      <c r="B19" s="6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185532</v>
      </c>
      <c r="D22" s="3">
        <v>184221</v>
      </c>
      <c r="E22" s="3"/>
      <c r="F22" s="3"/>
      <c r="G22" s="3"/>
      <c r="H22" s="3"/>
      <c r="I22" s="3">
        <v>187314</v>
      </c>
      <c r="J22" s="3"/>
      <c r="K22" s="3"/>
      <c r="L22" s="3"/>
      <c r="M22" s="3">
        <f>SUM(C22+D22+F22-I22)</f>
        <v>182439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185532</v>
      </c>
      <c r="D24" s="3">
        <v>184221</v>
      </c>
      <c r="E24" s="3"/>
      <c r="F24" s="3"/>
      <c r="G24" s="3"/>
      <c r="H24" s="3"/>
      <c r="I24" s="3">
        <v>187314</v>
      </c>
      <c r="J24" s="3"/>
      <c r="K24" s="3"/>
      <c r="L24" s="3"/>
      <c r="M24" s="3"/>
    </row>
    <row r="25" spans="1:13" ht="15" customHeight="1">
      <c r="A25" s="1" t="s">
        <v>20</v>
      </c>
      <c r="B25" s="6" t="s">
        <v>35</v>
      </c>
      <c r="C25" s="3">
        <f>SUM(C13+C16+C22)</f>
        <v>2869007</v>
      </c>
      <c r="D25" s="3">
        <f>SUM(D13+D16+D22)</f>
        <v>3579997</v>
      </c>
      <c r="E25" s="3"/>
      <c r="F25" s="3"/>
      <c r="G25" s="3"/>
      <c r="H25" s="3"/>
      <c r="I25" s="3">
        <f>SUM(I13+I16+I22)</f>
        <v>3621915</v>
      </c>
      <c r="J25" s="3"/>
      <c r="K25" s="3"/>
      <c r="L25" s="3"/>
      <c r="M25" s="3">
        <f>SUM(M13+M16+M22)</f>
        <v>2827089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82" zoomScaleNormal="82" zoomScalePageLayoutView="0" workbookViewId="0" topLeftCell="A1">
      <selection activeCell="P16" sqref="P1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6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>
      <c r="A8" s="16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>
      <c r="A10" s="18" t="s">
        <v>0</v>
      </c>
      <c r="B10" s="18" t="s">
        <v>1</v>
      </c>
      <c r="C10" s="18" t="s">
        <v>2</v>
      </c>
      <c r="D10" s="18" t="s">
        <v>40</v>
      </c>
      <c r="E10" s="18"/>
      <c r="F10" s="18"/>
      <c r="G10" s="18"/>
      <c r="H10" s="18"/>
      <c r="I10" s="18"/>
      <c r="J10" s="19"/>
      <c r="K10" s="19"/>
      <c r="L10" s="18"/>
      <c r="M10" s="18" t="s">
        <v>4</v>
      </c>
    </row>
    <row r="11" spans="1:13" ht="123" customHeight="1">
      <c r="A11" s="18"/>
      <c r="B11" s="18"/>
      <c r="C11" s="18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8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1">
        <f>SUM(C14)</f>
        <v>58689.55</v>
      </c>
      <c r="D13" s="1">
        <v>447378.96</v>
      </c>
      <c r="E13" s="1">
        <f>SUM(E14)</f>
        <v>0</v>
      </c>
      <c r="F13" s="14"/>
      <c r="G13" s="14"/>
      <c r="H13" s="1"/>
      <c r="I13" s="1">
        <f>SUM(I14:I15)</f>
        <v>-443729.56</v>
      </c>
      <c r="J13" s="14"/>
      <c r="K13" s="14"/>
      <c r="L13" s="14"/>
      <c r="M13" s="1">
        <f>SUM(C13+D13+F13+I13+E13)</f>
        <v>62338.95000000001</v>
      </c>
    </row>
    <row r="14" spans="1:13" ht="15" customHeight="1">
      <c r="A14" s="2" t="s">
        <v>7</v>
      </c>
      <c r="B14" s="4" t="s">
        <v>8</v>
      </c>
      <c r="C14" s="2">
        <v>58689.55</v>
      </c>
      <c r="D14" s="2"/>
      <c r="E14" s="2"/>
      <c r="F14" s="3"/>
      <c r="G14" s="3"/>
      <c r="H14" s="2"/>
      <c r="I14" s="2"/>
      <c r="J14" s="3"/>
      <c r="K14" s="3"/>
      <c r="L14" s="3"/>
      <c r="M14" s="2">
        <f>SUM(C14:L14)</f>
        <v>58689.55</v>
      </c>
    </row>
    <row r="15" spans="1:13" ht="15" customHeight="1">
      <c r="A15" s="2" t="s">
        <v>9</v>
      </c>
      <c r="B15" s="4" t="s">
        <v>10</v>
      </c>
      <c r="C15" s="2"/>
      <c r="D15" s="2">
        <f>SUM(D13)</f>
        <v>447378.96</v>
      </c>
      <c r="E15" s="2"/>
      <c r="F15" s="3"/>
      <c r="G15" s="3"/>
      <c r="H15" s="2"/>
      <c r="I15" s="2">
        <f>-447378.96+3649.4</f>
        <v>-443729.56</v>
      </c>
      <c r="J15" s="3"/>
      <c r="K15" s="3"/>
      <c r="L15" s="3"/>
      <c r="M15" s="2">
        <f>SUM(C15+D15+E15+H15+I15)</f>
        <v>3649.4000000000233</v>
      </c>
    </row>
    <row r="16" spans="1:13" ht="74.25" customHeight="1">
      <c r="A16" s="1" t="s">
        <v>11</v>
      </c>
      <c r="B16" s="6" t="s">
        <v>38</v>
      </c>
      <c r="C16" s="1">
        <f>SUM(C17)</f>
        <v>1037867.79</v>
      </c>
      <c r="D16" s="1">
        <v>116820.75</v>
      </c>
      <c r="E16" s="1">
        <f>SUM(E17:E18)</f>
        <v>0</v>
      </c>
      <c r="F16" s="14"/>
      <c r="G16" s="1">
        <f>SUM(G17)</f>
        <v>-2837.09</v>
      </c>
      <c r="H16" s="1"/>
      <c r="I16" s="1">
        <f>SUM(I17:I18)</f>
        <v>-110938.11</v>
      </c>
      <c r="J16" s="14"/>
      <c r="K16" s="14"/>
      <c r="L16" s="14"/>
      <c r="M16" s="1">
        <f>SUM(C16+D16+F16+I16+E16)</f>
        <v>1043750.43</v>
      </c>
    </row>
    <row r="17" spans="1:13" ht="15" customHeight="1">
      <c r="A17" s="2" t="s">
        <v>32</v>
      </c>
      <c r="B17" s="4" t="s">
        <v>8</v>
      </c>
      <c r="C17" s="2">
        <v>1037867.79</v>
      </c>
      <c r="D17" s="2"/>
      <c r="E17" s="2"/>
      <c r="F17" s="3"/>
      <c r="G17" s="2">
        <v>-2837.09</v>
      </c>
      <c r="H17" s="2"/>
      <c r="I17" s="2">
        <v>-2461.49</v>
      </c>
      <c r="J17" s="3"/>
      <c r="K17" s="3"/>
      <c r="L17" s="3"/>
      <c r="M17" s="2">
        <f>SUM(C17:L17)</f>
        <v>1032569.2100000001</v>
      </c>
    </row>
    <row r="18" spans="1:13" ht="15" customHeight="1">
      <c r="A18" s="2" t="s">
        <v>33</v>
      </c>
      <c r="B18" s="4" t="s">
        <v>10</v>
      </c>
      <c r="C18" s="2"/>
      <c r="D18" s="2">
        <f>SUM(D16)</f>
        <v>116820.75</v>
      </c>
      <c r="E18" s="2"/>
      <c r="F18" s="3"/>
      <c r="G18" s="2"/>
      <c r="H18" s="2"/>
      <c r="I18" s="2">
        <f>-116820.75+8344.13</f>
        <v>-108476.62</v>
      </c>
      <c r="J18" s="3"/>
      <c r="K18" s="3"/>
      <c r="L18" s="3"/>
      <c r="M18" s="2">
        <f>SUM(C18:L18)</f>
        <v>8344.130000000005</v>
      </c>
    </row>
    <row r="19" spans="1:13" ht="114.75" customHeight="1">
      <c r="A19" s="1" t="s">
        <v>12</v>
      </c>
      <c r="B19" s="6" t="s">
        <v>39</v>
      </c>
      <c r="C19" s="1">
        <f>SUM(C20:C21)</f>
        <v>9129.87</v>
      </c>
      <c r="D19" s="2"/>
      <c r="E19" s="2"/>
      <c r="F19" s="3"/>
      <c r="G19" s="3"/>
      <c r="H19" s="2"/>
      <c r="I19" s="2"/>
      <c r="J19" s="3"/>
      <c r="K19" s="3"/>
      <c r="L19" s="3"/>
      <c r="M19" s="1">
        <f>SUM(C19+D19+F19+I19+E19)</f>
        <v>9129.87</v>
      </c>
    </row>
    <row r="20" spans="1:13" ht="15" customHeight="1">
      <c r="A20" s="2" t="s">
        <v>14</v>
      </c>
      <c r="B20" s="4" t="s">
        <v>8</v>
      </c>
      <c r="C20" s="2">
        <v>9129.87</v>
      </c>
      <c r="D20" s="15"/>
      <c r="E20" s="15"/>
      <c r="F20" s="3"/>
      <c r="G20" s="3"/>
      <c r="H20" s="2"/>
      <c r="I20" s="2"/>
      <c r="J20" s="3"/>
      <c r="K20" s="3"/>
      <c r="L20" s="3"/>
      <c r="M20" s="2">
        <f>SUM(C20:L20)</f>
        <v>9129.87</v>
      </c>
    </row>
    <row r="21" spans="1:13" ht="15" customHeight="1">
      <c r="A21" s="2" t="s">
        <v>34</v>
      </c>
      <c r="B21" s="4" t="s">
        <v>10</v>
      </c>
      <c r="C21" s="2"/>
      <c r="D21" s="15"/>
      <c r="E21" s="15"/>
      <c r="F21" s="3"/>
      <c r="G21" s="3"/>
      <c r="H21" s="2"/>
      <c r="I21" s="2"/>
      <c r="J21" s="3"/>
      <c r="K21" s="3"/>
      <c r="L21" s="3"/>
      <c r="M21" s="2">
        <f>SUM(C21:L21)</f>
        <v>0</v>
      </c>
    </row>
    <row r="22" spans="1:13" ht="15" customHeight="1">
      <c r="A22" s="1" t="s">
        <v>15</v>
      </c>
      <c r="B22" s="6" t="s">
        <v>13</v>
      </c>
      <c r="C22" s="1">
        <f>SUM(C23:C24)</f>
        <v>8642.79</v>
      </c>
      <c r="D22" s="1">
        <f>SUM(D24)</f>
        <v>0</v>
      </c>
      <c r="E22" s="1">
        <f>SUM(E23)</f>
        <v>0</v>
      </c>
      <c r="F22" s="14"/>
      <c r="G22" s="14"/>
      <c r="H22" s="1"/>
      <c r="I22" s="1">
        <f>SUM(I23:I24)</f>
        <v>-8642.79</v>
      </c>
      <c r="J22" s="14"/>
      <c r="K22" s="14"/>
      <c r="L22" s="14"/>
      <c r="M22" s="1">
        <f>SUM(C22:L22)</f>
        <v>0</v>
      </c>
    </row>
    <row r="23" spans="1:13" ht="15" customHeight="1">
      <c r="A23" s="2" t="s">
        <v>17</v>
      </c>
      <c r="B23" s="4" t="s">
        <v>8</v>
      </c>
      <c r="C23" s="2">
        <v>8642.79</v>
      </c>
      <c r="D23" s="2"/>
      <c r="E23" s="2"/>
      <c r="F23" s="3"/>
      <c r="G23" s="3"/>
      <c r="H23" s="2"/>
      <c r="I23" s="2">
        <v>-8642.79</v>
      </c>
      <c r="J23" s="3"/>
      <c r="K23" s="3"/>
      <c r="L23" s="3"/>
      <c r="M23" s="2">
        <f>SUM(C23:L23)</f>
        <v>0</v>
      </c>
    </row>
    <row r="24" spans="1:13" ht="15" customHeight="1">
      <c r="A24" s="2" t="s">
        <v>18</v>
      </c>
      <c r="B24" s="4" t="s">
        <v>10</v>
      </c>
      <c r="C24" s="2"/>
      <c r="D24" s="2"/>
      <c r="E24" s="2"/>
      <c r="F24" s="3"/>
      <c r="G24" s="3"/>
      <c r="H24" s="2"/>
      <c r="I24" s="2"/>
      <c r="J24" s="3"/>
      <c r="K24" s="3"/>
      <c r="L24" s="3"/>
      <c r="M24" s="2">
        <f>SUM(C24:L24)</f>
        <v>0</v>
      </c>
    </row>
    <row r="25" spans="1:13" ht="15" customHeight="1">
      <c r="A25" s="1" t="s">
        <v>20</v>
      </c>
      <c r="B25" s="6" t="s">
        <v>35</v>
      </c>
      <c r="C25" s="1">
        <f>SUM(C13+C16+C22+C19)</f>
        <v>1114330.0000000002</v>
      </c>
      <c r="D25" s="1">
        <f>SUM(D13+D16+D22)</f>
        <v>564199.71</v>
      </c>
      <c r="E25" s="1">
        <f>SUM(E23)</f>
        <v>0</v>
      </c>
      <c r="F25" s="14"/>
      <c r="G25" s="14"/>
      <c r="H25" s="1"/>
      <c r="I25" s="1">
        <f>SUM(I13+I16+I22)</f>
        <v>-563310.4600000001</v>
      </c>
      <c r="J25" s="14"/>
      <c r="K25" s="14"/>
      <c r="L25" s="14"/>
      <c r="M25" s="1">
        <f>SUM(M13+M16+M22+M19)</f>
        <v>1115219.2500000002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Buhalterija</cp:lastModifiedBy>
  <cp:lastPrinted>2016-07-15T10:25:28Z</cp:lastPrinted>
  <dcterms:created xsi:type="dcterms:W3CDTF">1996-10-14T23:33:28Z</dcterms:created>
  <dcterms:modified xsi:type="dcterms:W3CDTF">2016-11-04T10:43:13Z</dcterms:modified>
  <cp:category/>
  <cp:version/>
  <cp:contentType/>
  <cp:contentStatus/>
</cp:coreProperties>
</file>