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02" sheetId="1" r:id="rId1"/>
    <sheet name="01" sheetId="2" r:id="rId2"/>
    <sheet name="Lapas1" sheetId="3" r:id="rId3"/>
    <sheet name="2015-09-30" sheetId="4" r:id="rId4"/>
    <sheet name="Lapas2" sheetId="5" r:id="rId5"/>
  </sheets>
  <definedNames>
    <definedName name="_xlnm.Print_Area" localSheetId="1">'01'!$A$1:$I$59</definedName>
    <definedName name="_xlnm.Print_Area" localSheetId="0">'02'!$A$1:$I$59</definedName>
    <definedName name="_xlnm.Print_Titles" localSheetId="1">'01'!$18:$18</definedName>
    <definedName name="_xlnm.Print_Titles" localSheetId="0">'02'!$18:$18</definedName>
  </definedNames>
  <calcPr fullCalcOnLoad="1"/>
</workbook>
</file>

<file path=xl/sharedStrings.xml><?xml version="1.0" encoding="utf-8"?>
<sst xmlns="http://schemas.openxmlformats.org/spreadsheetml/2006/main" count="420" uniqueCount="117">
  <si>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</si>
  <si>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</si>
  <si>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</si>
  <si>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</si>
  <si>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</si>
  <si>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</si>
  <si>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</si>
  <si>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</si>
  <si>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</si>
  <si>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</si>
  <si>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</si>
  <si>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</si>
  <si>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</si>
  <si>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</si>
  <si>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</si>
  <si>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</si>
  <si>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</si>
  <si>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</si>
  <si>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</si>
  <si>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</si>
  <si>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</si>
  <si>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</si>
  <si>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</si>
  <si>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</si>
  <si>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</si>
  <si>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</si>
  <si>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</si>
  <si>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</si>
  <si>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</si>
  <si>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</si>
  <si>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</si>
  <si>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</si>
  <si>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</si>
  <si>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</si>
  <si>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</si>
  <si>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</si>
  <si>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</si>
  <si>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</si>
  <si>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</si>
  <si>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</si>
  <si>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</si>
  <si>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</si>
  <si>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</si>
  <si>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</si>
  <si>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</si>
  <si>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</si>
  <si>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</si>
  <si>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</si>
  <si>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</si>
  <si>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</si>
  <si>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</si>
  <si>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</si>
  <si>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</si>
  <si>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</si>
  <si>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</si>
  <si>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</si>
  <si>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</si>
  <si>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</si>
  <si>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</si>
  <si>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</si>
  <si>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</si>
  <si>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</si>
  <si>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</si>
  <si>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</si>
  <si>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</si>
  <si>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</si>
  <si>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</si>
  <si>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</si>
  <si>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</si>
  <si>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</si>
  <si>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</si>
  <si>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</si>
  <si>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</si>
  <si>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</si>
  <si>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</si>
  <si>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</si>
  <si>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</si>
  <si>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</si>
  <si>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</si>
  <si>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</si>
  <si>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</si>
  <si>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</si>
  <si>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</si>
  <si>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</si>
  <si>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</si>
  <si>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</si>
  <si>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</si>
  <si>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</si>
  <si>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</si>
  <si>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</si>
  <si>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</si>
  <si>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</si>
  <si>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</si>
  <si>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</si>
  <si>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</si>
  <si>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</si>
  <si>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</si>
  <si>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</si>
  <si>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</si>
  <si>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</si>
  <si>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</si>
  <si>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</si>
  <si>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Simono Daukanto gimnazija</t>
  </si>
  <si>
    <t>190541864 S. daukanto g. 71, Šiauliai</t>
  </si>
  <si>
    <t>Direktorius</t>
  </si>
  <si>
    <t>Vytautas Kantauskas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</si>
  <si>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</si>
  <si>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2012 M. kovo  30 D. DUOMENIS</t>
  </si>
  <si>
    <t>2012-04-30 Nr._____</t>
  </si>
  <si>
    <t>7 kl</t>
  </si>
  <si>
    <t>PAGAL 2012 M. birželio 30 D. DUOMENIS</t>
  </si>
  <si>
    <t>2012-07-10 Nr._____</t>
  </si>
  <si>
    <t>Vyr.buhalterė</t>
  </si>
  <si>
    <t>Gražina Česnavičiutė</t>
  </si>
  <si>
    <t>Pateikimo valiuta ir tikslumas: eurais,ct</t>
  </si>
  <si>
    <t>PAGAL 2015 M. RUGSĖJO 30 D. DUOMENIS</t>
  </si>
  <si>
    <t>2015-10-20 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</si>
</sst>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7">
      <selection activeCell="H50" sqref="H5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71" t="s">
        <v>46</v>
      </c>
      <c r="B4" s="69"/>
      <c r="C4" s="69"/>
      <c r="D4" s="69"/>
      <c r="E4" s="69"/>
      <c r="F4" s="69"/>
      <c r="G4" s="69"/>
      <c r="H4" s="69"/>
      <c r="I4" s="69"/>
    </row>
    <row r="5" spans="1:9" ht="15.75">
      <c r="A5" s="72" t="s">
        <v>45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73" t="s">
        <v>102</v>
      </c>
      <c r="B6" s="69"/>
      <c r="C6" s="69"/>
      <c r="D6" s="69"/>
      <c r="E6" s="69"/>
      <c r="F6" s="69"/>
      <c r="G6" s="69"/>
      <c r="H6" s="69"/>
      <c r="I6" s="69"/>
    </row>
    <row r="7" spans="1:9" ht="15">
      <c r="A7" s="65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65" t="s">
        <v>103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65" t="s">
        <v>48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65" t="s">
        <v>47</v>
      </c>
      <c r="B10" s="69"/>
      <c r="C10" s="69"/>
      <c r="D10" s="69"/>
      <c r="E10" s="69"/>
      <c r="F10" s="69"/>
      <c r="G10" s="69"/>
      <c r="H10" s="69"/>
      <c r="I10" s="69"/>
    </row>
    <row r="11" spans="1:9" ht="15">
      <c r="A11" s="70"/>
      <c r="B11" s="48"/>
      <c r="C11" s="48"/>
      <c r="D11" s="48"/>
      <c r="E11" s="48"/>
      <c r="F11" s="48"/>
      <c r="G11" s="48"/>
      <c r="H11" s="48"/>
      <c r="I11" s="48"/>
    </row>
    <row r="12" spans="1:9" ht="15">
      <c r="A12" s="65" t="s">
        <v>1</v>
      </c>
      <c r="B12" s="48"/>
      <c r="C12" s="48"/>
      <c r="D12" s="48"/>
      <c r="E12" s="48"/>
      <c r="F12" s="48"/>
      <c r="G12" s="48"/>
      <c r="H12" s="48"/>
      <c r="I12" s="48"/>
    </row>
    <row r="13" spans="1:9" ht="15">
      <c r="A13" s="65"/>
      <c r="B13" s="48"/>
      <c r="C13" s="48"/>
      <c r="D13" s="48"/>
      <c r="E13" s="48"/>
      <c r="F13" s="48"/>
      <c r="G13" s="48"/>
      <c r="H13" s="48"/>
      <c r="I13" s="48"/>
    </row>
    <row r="14" spans="1:9" ht="15">
      <c r="A14" s="65" t="s">
        <v>110</v>
      </c>
      <c r="B14" s="48"/>
      <c r="C14" s="48"/>
      <c r="D14" s="48"/>
      <c r="E14" s="48"/>
      <c r="F14" s="48"/>
      <c r="G14" s="48"/>
      <c r="H14" s="48"/>
      <c r="I14" s="48"/>
    </row>
    <row r="15" spans="1:9" ht="15">
      <c r="A15" s="65" t="s">
        <v>111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65" t="s">
        <v>2</v>
      </c>
      <c r="B16" s="48"/>
      <c r="C16" s="48"/>
      <c r="D16" s="48"/>
      <c r="E16" s="48"/>
      <c r="F16" s="48"/>
      <c r="G16" s="48"/>
      <c r="H16" s="48"/>
      <c r="I16" s="48"/>
    </row>
    <row r="17" spans="1:9" s="15" customFormat="1" ht="15">
      <c r="A17" s="66" t="s">
        <v>3</v>
      </c>
      <c r="B17" s="48"/>
      <c r="C17" s="48"/>
      <c r="D17" s="48"/>
      <c r="E17" s="48"/>
      <c r="F17" s="48"/>
      <c r="G17" s="48"/>
      <c r="H17" s="48"/>
      <c r="I17" s="48"/>
    </row>
    <row r="18" spans="1:9" s="16" customFormat="1" ht="49.5" customHeight="1">
      <c r="A18" s="67" t="s">
        <v>4</v>
      </c>
      <c r="B18" s="67"/>
      <c r="C18" s="67" t="s">
        <v>5</v>
      </c>
      <c r="D18" s="61"/>
      <c r="E18" s="61"/>
      <c r="F18" s="61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64" t="s">
        <v>106</v>
      </c>
      <c r="D19" s="68"/>
      <c r="E19" s="68"/>
      <c r="F19" s="68"/>
      <c r="G19" s="13"/>
      <c r="H19" s="24"/>
      <c r="I19" s="31"/>
    </row>
    <row r="20" spans="1:9" ht="15.75">
      <c r="A20" s="2" t="s">
        <v>10</v>
      </c>
      <c r="B20" s="22" t="s">
        <v>11</v>
      </c>
      <c r="C20" s="63" t="s">
        <v>11</v>
      </c>
      <c r="D20" s="63"/>
      <c r="E20" s="63"/>
      <c r="F20" s="63"/>
      <c r="G20" s="22"/>
      <c r="H20" s="24">
        <v>1884897</v>
      </c>
      <c r="I20" s="31">
        <v>2373081</v>
      </c>
    </row>
    <row r="21" spans="1:9" ht="15.75">
      <c r="A21" s="2" t="s">
        <v>49</v>
      </c>
      <c r="B21" s="22" t="s">
        <v>50</v>
      </c>
      <c r="C21" s="63" t="s">
        <v>50</v>
      </c>
      <c r="D21" s="63"/>
      <c r="E21" s="63"/>
      <c r="F21" s="63"/>
      <c r="G21" s="22"/>
      <c r="H21" s="27">
        <v>1487500</v>
      </c>
      <c r="I21" s="32">
        <v>1739437</v>
      </c>
    </row>
    <row r="22" spans="1:9" ht="15.75">
      <c r="A22" s="2" t="s">
        <v>51</v>
      </c>
      <c r="B22" s="4" t="s">
        <v>52</v>
      </c>
      <c r="C22" s="60" t="s">
        <v>52</v>
      </c>
      <c r="D22" s="60"/>
      <c r="E22" s="60"/>
      <c r="F22" s="60"/>
      <c r="G22" s="4"/>
      <c r="H22" s="25">
        <v>278297</v>
      </c>
      <c r="I22" s="32">
        <v>511736</v>
      </c>
    </row>
    <row r="23" spans="1:9" ht="15.75">
      <c r="A23" s="2" t="s">
        <v>53</v>
      </c>
      <c r="B23" s="22" t="s">
        <v>54</v>
      </c>
      <c r="C23" s="60" t="s">
        <v>54</v>
      </c>
      <c r="D23" s="60"/>
      <c r="E23" s="60"/>
      <c r="F23" s="60"/>
      <c r="G23" s="22"/>
      <c r="H23" s="25"/>
      <c r="I23" s="32"/>
    </row>
    <row r="24" spans="1:9" ht="15.75">
      <c r="A24" s="2" t="s">
        <v>55</v>
      </c>
      <c r="B24" s="4" t="s">
        <v>56</v>
      </c>
      <c r="C24" s="60" t="s">
        <v>56</v>
      </c>
      <c r="D24" s="60"/>
      <c r="E24" s="60"/>
      <c r="F24" s="60"/>
      <c r="G24" s="4"/>
      <c r="H24" s="25">
        <v>50700</v>
      </c>
      <c r="I24" s="32">
        <v>65759</v>
      </c>
    </row>
    <row r="25" spans="1:9" ht="15.75">
      <c r="A25" s="2" t="s">
        <v>12</v>
      </c>
      <c r="B25" s="22" t="s">
        <v>13</v>
      </c>
      <c r="C25" s="60" t="s">
        <v>13</v>
      </c>
      <c r="D25" s="60"/>
      <c r="E25" s="60"/>
      <c r="F25" s="60"/>
      <c r="G25" s="22"/>
      <c r="H25" s="25"/>
      <c r="I25" s="32"/>
    </row>
    <row r="26" spans="1:9" ht="15.75">
      <c r="A26" s="2" t="s">
        <v>14</v>
      </c>
      <c r="B26" s="22" t="s">
        <v>15</v>
      </c>
      <c r="C26" s="60" t="s">
        <v>15</v>
      </c>
      <c r="D26" s="60"/>
      <c r="E26" s="60"/>
      <c r="F26" s="60"/>
      <c r="G26" s="22"/>
      <c r="H26" s="25"/>
      <c r="I26" s="32"/>
    </row>
    <row r="27" spans="1:9" ht="15.75">
      <c r="A27" s="2" t="s">
        <v>57</v>
      </c>
      <c r="B27" s="4" t="s">
        <v>16</v>
      </c>
      <c r="C27" s="60" t="s">
        <v>16</v>
      </c>
      <c r="D27" s="60"/>
      <c r="E27" s="60"/>
      <c r="F27" s="60"/>
      <c r="G27" s="4"/>
      <c r="H27" s="25">
        <v>68400</v>
      </c>
      <c r="I27" s="32">
        <v>56149</v>
      </c>
    </row>
    <row r="28" spans="1:9" ht="15.75">
      <c r="A28" s="2" t="s">
        <v>58</v>
      </c>
      <c r="B28" s="4" t="s">
        <v>17</v>
      </c>
      <c r="C28" s="60" t="s">
        <v>17</v>
      </c>
      <c r="D28" s="60"/>
      <c r="E28" s="60"/>
      <c r="F28" s="60"/>
      <c r="G28" s="4"/>
      <c r="H28" s="25"/>
      <c r="I28" s="32"/>
    </row>
    <row r="29" spans="1:9" ht="15.75">
      <c r="A29" s="3" t="s">
        <v>18</v>
      </c>
      <c r="B29" s="13" t="s">
        <v>19</v>
      </c>
      <c r="C29" s="64" t="s">
        <v>19</v>
      </c>
      <c r="D29" s="64"/>
      <c r="E29" s="64"/>
      <c r="F29" s="64"/>
      <c r="G29" s="13"/>
      <c r="H29" s="24">
        <v>1941097</v>
      </c>
      <c r="I29" s="31">
        <v>2316079</v>
      </c>
    </row>
    <row r="30" spans="1:9" ht="15.75">
      <c r="A30" s="2" t="s">
        <v>10</v>
      </c>
      <c r="B30" s="22" t="s">
        <v>59</v>
      </c>
      <c r="C30" s="60" t="s">
        <v>101</v>
      </c>
      <c r="D30" s="62"/>
      <c r="E30" s="62"/>
      <c r="F30" s="62"/>
      <c r="G30" s="22"/>
      <c r="H30" s="25">
        <v>1626615</v>
      </c>
      <c r="I30" s="32">
        <v>1931022</v>
      </c>
    </row>
    <row r="31" spans="1:9" ht="15.75">
      <c r="A31" s="2" t="s">
        <v>60</v>
      </c>
      <c r="B31" s="22" t="s">
        <v>61</v>
      </c>
      <c r="C31" s="60" t="s">
        <v>90</v>
      </c>
      <c r="D31" s="62"/>
      <c r="E31" s="62"/>
      <c r="F31" s="62"/>
      <c r="G31" s="22"/>
      <c r="H31" s="25">
        <v>53442</v>
      </c>
      <c r="I31" s="32">
        <v>67005</v>
      </c>
    </row>
    <row r="32" spans="1:9" ht="15.75">
      <c r="A32" s="2" t="s">
        <v>14</v>
      </c>
      <c r="B32" s="22" t="s">
        <v>62</v>
      </c>
      <c r="C32" s="60" t="s">
        <v>91</v>
      </c>
      <c r="D32" s="62"/>
      <c r="E32" s="62"/>
      <c r="F32" s="62"/>
      <c r="G32" s="22"/>
      <c r="H32" s="25">
        <v>148400</v>
      </c>
      <c r="I32" s="32">
        <v>147560</v>
      </c>
    </row>
    <row r="33" spans="1:9" ht="15.75">
      <c r="A33" s="2" t="s">
        <v>22</v>
      </c>
      <c r="B33" s="22" t="s">
        <v>63</v>
      </c>
      <c r="C33" s="63" t="s">
        <v>92</v>
      </c>
      <c r="D33" s="62"/>
      <c r="E33" s="62"/>
      <c r="F33" s="62"/>
      <c r="G33" s="22"/>
      <c r="H33" s="25"/>
      <c r="I33" s="32"/>
    </row>
    <row r="34" spans="1:9" ht="15.75">
      <c r="A34" s="2" t="s">
        <v>64</v>
      </c>
      <c r="B34" s="22" t="s">
        <v>65</v>
      </c>
      <c r="C34" s="63" t="s">
        <v>93</v>
      </c>
      <c r="D34" s="62"/>
      <c r="E34" s="62"/>
      <c r="F34" s="62"/>
      <c r="G34" s="22"/>
      <c r="H34" s="25"/>
      <c r="I34" s="32"/>
    </row>
    <row r="35" spans="1:9" ht="15.75">
      <c r="A35" s="2" t="s">
        <v>66</v>
      </c>
      <c r="B35" s="22" t="s">
        <v>67</v>
      </c>
      <c r="C35" s="63" t="s">
        <v>94</v>
      </c>
      <c r="D35" s="62"/>
      <c r="E35" s="62"/>
      <c r="F35" s="62"/>
      <c r="G35" s="22"/>
      <c r="H35" s="25">
        <v>2700</v>
      </c>
      <c r="I35" s="32">
        <v>3861</v>
      </c>
    </row>
    <row r="36" spans="1:9" ht="15.75">
      <c r="A36" s="2" t="s">
        <v>68</v>
      </c>
      <c r="B36" s="22" t="s">
        <v>69</v>
      </c>
      <c r="C36" s="63" t="s">
        <v>95</v>
      </c>
      <c r="D36" s="62"/>
      <c r="E36" s="62"/>
      <c r="F36" s="62"/>
      <c r="G36" s="22"/>
      <c r="H36" s="25"/>
      <c r="I36" s="25"/>
    </row>
    <row r="37" spans="1:9" ht="15.75">
      <c r="A37" s="2" t="s">
        <v>70</v>
      </c>
      <c r="B37" s="22" t="s">
        <v>20</v>
      </c>
      <c r="C37" s="60" t="s">
        <v>20</v>
      </c>
      <c r="D37" s="62"/>
      <c r="E37" s="62"/>
      <c r="F37" s="62"/>
      <c r="G37" s="22"/>
      <c r="H37" s="25"/>
      <c r="I37" s="25"/>
    </row>
    <row r="38" spans="1:9" ht="15.75">
      <c r="A38" s="2" t="s">
        <v>71</v>
      </c>
      <c r="B38" s="22" t="s">
        <v>72</v>
      </c>
      <c r="C38" s="63" t="s">
        <v>72</v>
      </c>
      <c r="D38" s="62"/>
      <c r="E38" s="62"/>
      <c r="F38" s="62"/>
      <c r="G38" s="22"/>
      <c r="H38" s="25">
        <v>98440</v>
      </c>
      <c r="I38" s="25">
        <v>140737</v>
      </c>
    </row>
    <row r="39" spans="1:9" ht="15.75" customHeight="1">
      <c r="A39" s="2" t="s">
        <v>73</v>
      </c>
      <c r="B39" s="22" t="s">
        <v>21</v>
      </c>
      <c r="C39" s="60" t="s">
        <v>40</v>
      </c>
      <c r="D39" s="61"/>
      <c r="E39" s="61"/>
      <c r="F39" s="61"/>
      <c r="G39" s="22"/>
      <c r="H39" s="25"/>
      <c r="I39" s="25"/>
    </row>
    <row r="40" spans="1:9" ht="15.75" customHeight="1">
      <c r="A40" s="2" t="s">
        <v>74</v>
      </c>
      <c r="B40" s="22" t="s">
        <v>75</v>
      </c>
      <c r="C40" s="60" t="s">
        <v>96</v>
      </c>
      <c r="D40" s="62"/>
      <c r="E40" s="62"/>
      <c r="F40" s="62"/>
      <c r="G40" s="22"/>
      <c r="H40" s="25"/>
      <c r="I40" s="25"/>
    </row>
    <row r="41" spans="1:9" ht="15.75">
      <c r="A41" s="2" t="s">
        <v>76</v>
      </c>
      <c r="B41" s="22" t="s">
        <v>77</v>
      </c>
      <c r="C41" s="60" t="s">
        <v>41</v>
      </c>
      <c r="D41" s="62"/>
      <c r="E41" s="62"/>
      <c r="F41" s="62"/>
      <c r="G41" s="22"/>
      <c r="H41" s="25"/>
      <c r="I41" s="25"/>
    </row>
    <row r="42" spans="1:9" ht="15.75">
      <c r="A42" s="2" t="s">
        <v>78</v>
      </c>
      <c r="B42" s="22" t="s">
        <v>79</v>
      </c>
      <c r="C42" s="60" t="s">
        <v>97</v>
      </c>
      <c r="D42" s="62"/>
      <c r="E42" s="62"/>
      <c r="F42" s="62"/>
      <c r="G42" s="22"/>
      <c r="H42" s="25">
        <v>11500</v>
      </c>
      <c r="I42" s="25">
        <v>25894</v>
      </c>
    </row>
    <row r="43" spans="1:9" ht="15.75">
      <c r="A43" s="2" t="s">
        <v>80</v>
      </c>
      <c r="B43" s="22" t="s">
        <v>23</v>
      </c>
      <c r="C43" s="56" t="s">
        <v>42</v>
      </c>
      <c r="D43" s="57"/>
      <c r="E43" s="57"/>
      <c r="F43" s="58"/>
      <c r="G43" s="22"/>
      <c r="H43" s="26"/>
      <c r="I43" s="26"/>
    </row>
    <row r="44" spans="1:9" ht="15.75">
      <c r="A44" s="13" t="s">
        <v>24</v>
      </c>
      <c r="B44" s="14" t="s">
        <v>25</v>
      </c>
      <c r="C44" s="49" t="s">
        <v>25</v>
      </c>
      <c r="D44" s="50"/>
      <c r="E44" s="50"/>
      <c r="F44" s="51"/>
      <c r="G44" s="14"/>
      <c r="H44" s="29">
        <v>56200</v>
      </c>
      <c r="I44" s="26">
        <v>57002</v>
      </c>
    </row>
    <row r="45" spans="1:9" ht="15.75">
      <c r="A45" s="13" t="s">
        <v>26</v>
      </c>
      <c r="B45" s="13" t="s">
        <v>27</v>
      </c>
      <c r="C45" s="55" t="s">
        <v>27</v>
      </c>
      <c r="D45" s="50"/>
      <c r="E45" s="50"/>
      <c r="F45" s="51"/>
      <c r="G45" s="17"/>
      <c r="H45" s="26"/>
      <c r="I45" s="26"/>
    </row>
    <row r="46" spans="1:9" ht="15.75">
      <c r="A46" s="4" t="s">
        <v>81</v>
      </c>
      <c r="B46" s="22" t="s">
        <v>82</v>
      </c>
      <c r="C46" s="56" t="s">
        <v>98</v>
      </c>
      <c r="D46" s="57"/>
      <c r="E46" s="57"/>
      <c r="F46" s="58"/>
      <c r="G46" s="12"/>
      <c r="H46" s="26"/>
      <c r="I46" s="26"/>
    </row>
    <row r="47" spans="1:9" ht="15.75">
      <c r="A47" s="4" t="s">
        <v>12</v>
      </c>
      <c r="B47" s="22" t="s">
        <v>83</v>
      </c>
      <c r="C47" s="56" t="s">
        <v>83</v>
      </c>
      <c r="D47" s="57"/>
      <c r="E47" s="57"/>
      <c r="F47" s="58"/>
      <c r="G47" s="12"/>
      <c r="H47" s="26"/>
      <c r="I47" s="26"/>
    </row>
    <row r="48" spans="1:9" ht="15.75">
      <c r="A48" s="4" t="s">
        <v>84</v>
      </c>
      <c r="B48" s="22" t="s">
        <v>85</v>
      </c>
      <c r="C48" s="56" t="s">
        <v>99</v>
      </c>
      <c r="D48" s="57"/>
      <c r="E48" s="57"/>
      <c r="F48" s="58"/>
      <c r="G48" s="12"/>
      <c r="H48" s="26"/>
      <c r="I48" s="26"/>
    </row>
    <row r="49" spans="1:9" ht="15.75">
      <c r="A49" s="13" t="s">
        <v>28</v>
      </c>
      <c r="B49" s="14" t="s">
        <v>29</v>
      </c>
      <c r="C49" s="49" t="s">
        <v>29</v>
      </c>
      <c r="D49" s="50"/>
      <c r="E49" s="50"/>
      <c r="F49" s="51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59" t="s">
        <v>44</v>
      </c>
      <c r="D50" s="53"/>
      <c r="E50" s="53"/>
      <c r="F50" s="54"/>
      <c r="G50" s="17"/>
      <c r="H50" s="26"/>
      <c r="I50" s="26"/>
    </row>
    <row r="51" spans="1:9" ht="15.75">
      <c r="A51" s="13" t="s">
        <v>31</v>
      </c>
      <c r="B51" s="14" t="s">
        <v>86</v>
      </c>
      <c r="C51" s="49" t="s">
        <v>86</v>
      </c>
      <c r="D51" s="50"/>
      <c r="E51" s="50"/>
      <c r="F51" s="51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52" t="s">
        <v>32</v>
      </c>
      <c r="D52" s="53"/>
      <c r="E52" s="53"/>
      <c r="F52" s="54"/>
      <c r="G52" s="17"/>
      <c r="H52" s="28">
        <v>56200</v>
      </c>
      <c r="I52" s="26">
        <v>57002</v>
      </c>
    </row>
    <row r="53" spans="1:9" ht="15.75">
      <c r="A53" s="13" t="s">
        <v>10</v>
      </c>
      <c r="B53" s="13" t="s">
        <v>34</v>
      </c>
      <c r="C53" s="55" t="s">
        <v>34</v>
      </c>
      <c r="D53" s="50"/>
      <c r="E53" s="50"/>
      <c r="F53" s="51"/>
      <c r="G53" s="17"/>
      <c r="H53" s="26"/>
      <c r="I53" s="26"/>
    </row>
    <row r="54" spans="1:9" ht="15.75">
      <c r="A54" s="13" t="s">
        <v>87</v>
      </c>
      <c r="B54" s="14" t="s">
        <v>35</v>
      </c>
      <c r="C54" s="49" t="s">
        <v>35</v>
      </c>
      <c r="D54" s="50"/>
      <c r="E54" s="50"/>
      <c r="F54" s="51"/>
      <c r="G54" s="17"/>
      <c r="H54" s="28"/>
      <c r="I54" s="30"/>
    </row>
    <row r="55" spans="1:9" ht="15.75">
      <c r="A55" s="4" t="s">
        <v>10</v>
      </c>
      <c r="B55" s="22" t="s">
        <v>88</v>
      </c>
      <c r="C55" s="56" t="s">
        <v>88</v>
      </c>
      <c r="D55" s="57"/>
      <c r="E55" s="57"/>
      <c r="F55" s="58"/>
      <c r="G55" s="12"/>
      <c r="H55" s="26"/>
      <c r="I55" s="30"/>
    </row>
    <row r="56" spans="1:9" ht="15.75">
      <c r="A56" s="4" t="s">
        <v>12</v>
      </c>
      <c r="B56" s="22" t="s">
        <v>89</v>
      </c>
      <c r="C56" s="56" t="s">
        <v>89</v>
      </c>
      <c r="D56" s="57"/>
      <c r="E56" s="57"/>
      <c r="F56" s="58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45" t="s">
        <v>104</v>
      </c>
      <c r="D58" s="46"/>
      <c r="E58" s="10"/>
      <c r="F58" s="9"/>
      <c r="G58" s="7"/>
      <c r="I58" s="8" t="s">
        <v>105</v>
      </c>
    </row>
    <row r="59" spans="2:9" s="15" customFormat="1" ht="34.5" customHeight="1">
      <c r="B59" s="19"/>
      <c r="C59" s="47" t="s">
        <v>36</v>
      </c>
      <c r="D59" s="48"/>
      <c r="G59" s="20" t="s">
        <v>38</v>
      </c>
      <c r="I59" s="21" t="s">
        <v>37</v>
      </c>
    </row>
  </sheetData>
  <sheetProtection/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71" t="s">
        <v>46</v>
      </c>
      <c r="B4" s="69"/>
      <c r="C4" s="69"/>
      <c r="D4" s="69"/>
      <c r="E4" s="69"/>
      <c r="F4" s="69"/>
      <c r="G4" s="69"/>
      <c r="H4" s="69"/>
      <c r="I4" s="69"/>
    </row>
    <row r="5" spans="1:9" ht="15.75">
      <c r="A5" s="72" t="s">
        <v>45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73" t="s">
        <v>102</v>
      </c>
      <c r="B6" s="69"/>
      <c r="C6" s="69"/>
      <c r="D6" s="69"/>
      <c r="E6" s="69"/>
      <c r="F6" s="69"/>
      <c r="G6" s="69"/>
      <c r="H6" s="69"/>
      <c r="I6" s="69"/>
    </row>
    <row r="7" spans="1:9" ht="15">
      <c r="A7" s="65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65" t="s">
        <v>103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65" t="s">
        <v>48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65" t="s">
        <v>47</v>
      </c>
      <c r="B10" s="69"/>
      <c r="C10" s="69"/>
      <c r="D10" s="69"/>
      <c r="E10" s="69"/>
      <c r="F10" s="69"/>
      <c r="G10" s="69"/>
      <c r="H10" s="69"/>
      <c r="I10" s="69"/>
    </row>
    <row r="11" spans="1:9" ht="15">
      <c r="A11" s="70"/>
      <c r="B11" s="48"/>
      <c r="C11" s="48"/>
      <c r="D11" s="48"/>
      <c r="E11" s="48"/>
      <c r="F11" s="48"/>
      <c r="G11" s="48"/>
      <c r="H11" s="48"/>
      <c r="I11" s="48"/>
    </row>
    <row r="12" spans="1:9" ht="15">
      <c r="A12" s="65" t="s">
        <v>1</v>
      </c>
      <c r="B12" s="48"/>
      <c r="C12" s="48"/>
      <c r="D12" s="48"/>
      <c r="E12" s="48"/>
      <c r="F12" s="48"/>
      <c r="G12" s="48"/>
      <c r="H12" s="48"/>
      <c r="I12" s="48"/>
    </row>
    <row r="13" spans="1:9" ht="15">
      <c r="A13" s="65"/>
      <c r="B13" s="48"/>
      <c r="C13" s="48"/>
      <c r="D13" s="48"/>
      <c r="E13" s="48"/>
      <c r="F13" s="48"/>
      <c r="G13" s="48"/>
      <c r="H13" s="48"/>
      <c r="I13" s="48"/>
    </row>
    <row r="14" spans="1:9" ht="15">
      <c r="A14" s="65" t="s">
        <v>107</v>
      </c>
      <c r="B14" s="48"/>
      <c r="C14" s="48"/>
      <c r="D14" s="48"/>
      <c r="E14" s="48"/>
      <c r="F14" s="48"/>
      <c r="G14" s="48"/>
      <c r="H14" s="48"/>
      <c r="I14" s="48"/>
    </row>
    <row r="15" spans="1:9" ht="15">
      <c r="A15" s="65" t="s">
        <v>108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65" t="s">
        <v>2</v>
      </c>
      <c r="B16" s="48"/>
      <c r="C16" s="48"/>
      <c r="D16" s="48"/>
      <c r="E16" s="48"/>
      <c r="F16" s="48"/>
      <c r="G16" s="48"/>
      <c r="H16" s="48"/>
      <c r="I16" s="48"/>
    </row>
    <row r="17" spans="1:9" s="15" customFormat="1" ht="15">
      <c r="A17" s="66" t="s">
        <v>3</v>
      </c>
      <c r="B17" s="48"/>
      <c r="C17" s="48"/>
      <c r="D17" s="48"/>
      <c r="E17" s="48"/>
      <c r="F17" s="48"/>
      <c r="G17" s="48"/>
      <c r="H17" s="48"/>
      <c r="I17" s="48"/>
    </row>
    <row r="18" spans="1:9" s="16" customFormat="1" ht="49.5" customHeight="1">
      <c r="A18" s="67" t="s">
        <v>4</v>
      </c>
      <c r="B18" s="67"/>
      <c r="C18" s="67" t="s">
        <v>5</v>
      </c>
      <c r="D18" s="61"/>
      <c r="E18" s="61"/>
      <c r="F18" s="61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64" t="s">
        <v>106</v>
      </c>
      <c r="D19" s="68"/>
      <c r="E19" s="68"/>
      <c r="F19" s="68"/>
      <c r="G19" s="13"/>
      <c r="H19" s="24"/>
      <c r="I19" s="31"/>
    </row>
    <row r="20" spans="1:9" ht="15.75">
      <c r="A20" s="2" t="s">
        <v>10</v>
      </c>
      <c r="B20" s="22" t="s">
        <v>11</v>
      </c>
      <c r="C20" s="63" t="s">
        <v>11</v>
      </c>
      <c r="D20" s="63"/>
      <c r="E20" s="63"/>
      <c r="F20" s="63"/>
      <c r="G20" s="22"/>
      <c r="H20" s="24">
        <v>994015</v>
      </c>
      <c r="I20" s="31">
        <v>1057848</v>
      </c>
    </row>
    <row r="21" spans="1:9" ht="15.75">
      <c r="A21" s="2" t="s">
        <v>49</v>
      </c>
      <c r="B21" s="22" t="s">
        <v>50</v>
      </c>
      <c r="C21" s="63" t="s">
        <v>50</v>
      </c>
      <c r="D21" s="63"/>
      <c r="E21" s="63"/>
      <c r="F21" s="63"/>
      <c r="G21" s="22"/>
      <c r="H21" s="27">
        <v>676554</v>
      </c>
      <c r="I21" s="32">
        <v>688225</v>
      </c>
    </row>
    <row r="22" spans="1:9" ht="15.75">
      <c r="A22" s="2" t="s">
        <v>51</v>
      </c>
      <c r="B22" s="4" t="s">
        <v>52</v>
      </c>
      <c r="C22" s="60" t="s">
        <v>52</v>
      </c>
      <c r="D22" s="60"/>
      <c r="E22" s="60"/>
      <c r="F22" s="60"/>
      <c r="G22" s="4"/>
      <c r="H22" s="25">
        <v>252629</v>
      </c>
      <c r="I22" s="32">
        <v>311171</v>
      </c>
    </row>
    <row r="23" spans="1:9" ht="15.75">
      <c r="A23" s="2" t="s">
        <v>53</v>
      </c>
      <c r="B23" s="22" t="s">
        <v>54</v>
      </c>
      <c r="C23" s="60" t="s">
        <v>54</v>
      </c>
      <c r="D23" s="60"/>
      <c r="E23" s="60"/>
      <c r="F23" s="60"/>
      <c r="G23" s="22"/>
      <c r="H23" s="25"/>
      <c r="I23" s="32"/>
    </row>
    <row r="24" spans="1:9" ht="15.75">
      <c r="A24" s="2" t="s">
        <v>55</v>
      </c>
      <c r="B24" s="4" t="s">
        <v>56</v>
      </c>
      <c r="C24" s="60" t="s">
        <v>56</v>
      </c>
      <c r="D24" s="60"/>
      <c r="E24" s="60"/>
      <c r="F24" s="60"/>
      <c r="G24" s="4"/>
      <c r="H24" s="25">
        <v>19121</v>
      </c>
      <c r="I24" s="32">
        <v>22105</v>
      </c>
    </row>
    <row r="25" spans="1:9" ht="15.75">
      <c r="A25" s="2" t="s">
        <v>12</v>
      </c>
      <c r="B25" s="22" t="s">
        <v>13</v>
      </c>
      <c r="C25" s="60" t="s">
        <v>13</v>
      </c>
      <c r="D25" s="60"/>
      <c r="E25" s="60"/>
      <c r="F25" s="60"/>
      <c r="G25" s="22"/>
      <c r="H25" s="25"/>
      <c r="I25" s="32"/>
    </row>
    <row r="26" spans="1:9" ht="15.75">
      <c r="A26" s="2" t="s">
        <v>14</v>
      </c>
      <c r="B26" s="22" t="s">
        <v>15</v>
      </c>
      <c r="C26" s="60" t="s">
        <v>15</v>
      </c>
      <c r="D26" s="60"/>
      <c r="E26" s="60"/>
      <c r="F26" s="60"/>
      <c r="G26" s="22"/>
      <c r="H26" s="25"/>
      <c r="I26" s="32"/>
    </row>
    <row r="27" spans="1:9" ht="15.75">
      <c r="A27" s="2" t="s">
        <v>57</v>
      </c>
      <c r="B27" s="4" t="s">
        <v>16</v>
      </c>
      <c r="C27" s="60" t="s">
        <v>16</v>
      </c>
      <c r="D27" s="60"/>
      <c r="E27" s="60"/>
      <c r="F27" s="60"/>
      <c r="G27" s="4"/>
      <c r="H27" s="25">
        <v>45711</v>
      </c>
      <c r="I27" s="32">
        <v>36347</v>
      </c>
    </row>
    <row r="28" spans="1:9" ht="15.75">
      <c r="A28" s="2" t="s">
        <v>58</v>
      </c>
      <c r="B28" s="4" t="s">
        <v>17</v>
      </c>
      <c r="C28" s="60" t="s">
        <v>17</v>
      </c>
      <c r="D28" s="60"/>
      <c r="E28" s="60"/>
      <c r="F28" s="60"/>
      <c r="G28" s="4"/>
      <c r="H28" s="25"/>
      <c r="I28" s="32"/>
    </row>
    <row r="29" spans="1:9" ht="15.75">
      <c r="A29" s="3" t="s">
        <v>18</v>
      </c>
      <c r="B29" s="13" t="s">
        <v>19</v>
      </c>
      <c r="C29" s="64" t="s">
        <v>19</v>
      </c>
      <c r="D29" s="64"/>
      <c r="E29" s="64"/>
      <c r="F29" s="64"/>
      <c r="G29" s="13"/>
      <c r="H29" s="24">
        <v>955759</v>
      </c>
      <c r="I29" s="31">
        <v>1035128</v>
      </c>
    </row>
    <row r="30" spans="1:9" ht="15.75">
      <c r="A30" s="2" t="s">
        <v>10</v>
      </c>
      <c r="B30" s="22" t="s">
        <v>59</v>
      </c>
      <c r="C30" s="60" t="s">
        <v>101</v>
      </c>
      <c r="D30" s="62"/>
      <c r="E30" s="62"/>
      <c r="F30" s="62"/>
      <c r="G30" s="22"/>
      <c r="H30" s="25">
        <v>730457</v>
      </c>
      <c r="I30" s="32">
        <v>780279</v>
      </c>
    </row>
    <row r="31" spans="1:9" ht="15.75">
      <c r="A31" s="2" t="s">
        <v>60</v>
      </c>
      <c r="B31" s="22" t="s">
        <v>61</v>
      </c>
      <c r="C31" s="60" t="s">
        <v>90</v>
      </c>
      <c r="D31" s="62"/>
      <c r="E31" s="62"/>
      <c r="F31" s="62"/>
      <c r="G31" s="22"/>
      <c r="H31" s="25">
        <v>26984</v>
      </c>
      <c r="I31" s="32">
        <v>33367</v>
      </c>
    </row>
    <row r="32" spans="1:9" ht="15.75">
      <c r="A32" s="2" t="s">
        <v>14</v>
      </c>
      <c r="B32" s="22" t="s">
        <v>62</v>
      </c>
      <c r="C32" s="60" t="s">
        <v>91</v>
      </c>
      <c r="D32" s="62"/>
      <c r="E32" s="62"/>
      <c r="F32" s="62"/>
      <c r="G32" s="22"/>
      <c r="H32" s="25">
        <v>128026</v>
      </c>
      <c r="I32" s="32">
        <v>124098</v>
      </c>
    </row>
    <row r="33" spans="1:9" ht="15.75">
      <c r="A33" s="2" t="s">
        <v>22</v>
      </c>
      <c r="B33" s="22" t="s">
        <v>63</v>
      </c>
      <c r="C33" s="63" t="s">
        <v>92</v>
      </c>
      <c r="D33" s="62"/>
      <c r="E33" s="62"/>
      <c r="F33" s="62"/>
      <c r="G33" s="22"/>
      <c r="H33" s="25"/>
      <c r="I33" s="32"/>
    </row>
    <row r="34" spans="1:9" ht="15.75">
      <c r="A34" s="2" t="s">
        <v>64</v>
      </c>
      <c r="B34" s="22" t="s">
        <v>65</v>
      </c>
      <c r="C34" s="63" t="s">
        <v>93</v>
      </c>
      <c r="D34" s="62"/>
      <c r="E34" s="62"/>
      <c r="F34" s="62"/>
      <c r="G34" s="22"/>
      <c r="H34" s="25"/>
      <c r="I34" s="32"/>
    </row>
    <row r="35" spans="1:9" ht="15.75">
      <c r="A35" s="2" t="s">
        <v>66</v>
      </c>
      <c r="B35" s="22" t="s">
        <v>67</v>
      </c>
      <c r="C35" s="63" t="s">
        <v>94</v>
      </c>
      <c r="D35" s="62"/>
      <c r="E35" s="62"/>
      <c r="F35" s="62"/>
      <c r="G35" s="22"/>
      <c r="H35" s="25">
        <v>1132</v>
      </c>
      <c r="I35" s="32">
        <v>1022</v>
      </c>
    </row>
    <row r="36" spans="1:9" ht="15.75">
      <c r="A36" s="2" t="s">
        <v>68</v>
      </c>
      <c r="B36" s="22" t="s">
        <v>69</v>
      </c>
      <c r="C36" s="63" t="s">
        <v>95</v>
      </c>
      <c r="D36" s="62"/>
      <c r="E36" s="62"/>
      <c r="F36" s="62"/>
      <c r="G36" s="22"/>
      <c r="H36" s="25"/>
      <c r="I36" s="25"/>
    </row>
    <row r="37" spans="1:9" ht="15.75">
      <c r="A37" s="2" t="s">
        <v>70</v>
      </c>
      <c r="B37" s="22" t="s">
        <v>20</v>
      </c>
      <c r="C37" s="60" t="s">
        <v>20</v>
      </c>
      <c r="D37" s="62"/>
      <c r="E37" s="62"/>
      <c r="F37" s="62"/>
      <c r="G37" s="22"/>
      <c r="H37" s="25"/>
      <c r="I37" s="25"/>
    </row>
    <row r="38" spans="1:9" ht="15.75">
      <c r="A38" s="2" t="s">
        <v>71</v>
      </c>
      <c r="B38" s="22" t="s">
        <v>72</v>
      </c>
      <c r="C38" s="63" t="s">
        <v>72</v>
      </c>
      <c r="D38" s="62"/>
      <c r="E38" s="62"/>
      <c r="F38" s="62"/>
      <c r="G38" s="22"/>
      <c r="H38" s="25">
        <v>63944</v>
      </c>
      <c r="I38" s="25">
        <v>83255</v>
      </c>
    </row>
    <row r="39" spans="1:9" ht="15.75" customHeight="1">
      <c r="A39" s="2" t="s">
        <v>73</v>
      </c>
      <c r="B39" s="22" t="s">
        <v>21</v>
      </c>
      <c r="C39" s="60" t="s">
        <v>40</v>
      </c>
      <c r="D39" s="61"/>
      <c r="E39" s="61"/>
      <c r="F39" s="61"/>
      <c r="G39" s="22"/>
      <c r="H39" s="25"/>
      <c r="I39" s="25">
        <v>702</v>
      </c>
    </row>
    <row r="40" spans="1:9" ht="15.75" customHeight="1">
      <c r="A40" s="2" t="s">
        <v>74</v>
      </c>
      <c r="B40" s="22" t="s">
        <v>75</v>
      </c>
      <c r="C40" s="60" t="s">
        <v>96</v>
      </c>
      <c r="D40" s="62"/>
      <c r="E40" s="62"/>
      <c r="F40" s="62"/>
      <c r="G40" s="22"/>
      <c r="H40" s="25"/>
      <c r="I40" s="25"/>
    </row>
    <row r="41" spans="1:9" ht="15.75">
      <c r="A41" s="2" t="s">
        <v>76</v>
      </c>
      <c r="B41" s="22" t="s">
        <v>77</v>
      </c>
      <c r="C41" s="60" t="s">
        <v>41</v>
      </c>
      <c r="D41" s="62"/>
      <c r="E41" s="62"/>
      <c r="F41" s="62"/>
      <c r="G41" s="22"/>
      <c r="H41" s="25"/>
      <c r="I41" s="25"/>
    </row>
    <row r="42" spans="1:9" ht="15.75">
      <c r="A42" s="2" t="s">
        <v>78</v>
      </c>
      <c r="B42" s="22" t="s">
        <v>79</v>
      </c>
      <c r="C42" s="60" t="s">
        <v>97</v>
      </c>
      <c r="D42" s="62"/>
      <c r="E42" s="62"/>
      <c r="F42" s="62"/>
      <c r="G42" s="22"/>
      <c r="H42" s="25">
        <v>5216</v>
      </c>
      <c r="I42" s="25">
        <v>12405</v>
      </c>
    </row>
    <row r="43" spans="1:9" ht="15.75">
      <c r="A43" s="2" t="s">
        <v>80</v>
      </c>
      <c r="B43" s="22" t="s">
        <v>23</v>
      </c>
      <c r="C43" s="56" t="s">
        <v>42</v>
      </c>
      <c r="D43" s="57"/>
      <c r="E43" s="57"/>
      <c r="F43" s="58"/>
      <c r="G43" s="22"/>
      <c r="H43" s="26"/>
      <c r="I43" s="26"/>
    </row>
    <row r="44" spans="1:9" ht="15.75">
      <c r="A44" s="13" t="s">
        <v>24</v>
      </c>
      <c r="B44" s="14" t="s">
        <v>25</v>
      </c>
      <c r="C44" s="49" t="s">
        <v>25</v>
      </c>
      <c r="D44" s="50"/>
      <c r="E44" s="50"/>
      <c r="F44" s="51"/>
      <c r="G44" s="14"/>
      <c r="H44" s="29">
        <v>38256</v>
      </c>
      <c r="I44" s="26">
        <v>22720</v>
      </c>
    </row>
    <row r="45" spans="1:9" ht="15.75">
      <c r="A45" s="13" t="s">
        <v>26</v>
      </c>
      <c r="B45" s="13" t="s">
        <v>27</v>
      </c>
      <c r="C45" s="55" t="s">
        <v>27</v>
      </c>
      <c r="D45" s="50"/>
      <c r="E45" s="50"/>
      <c r="F45" s="51"/>
      <c r="G45" s="17"/>
      <c r="H45" s="26"/>
      <c r="I45" s="26"/>
    </row>
    <row r="46" spans="1:9" ht="15.75">
      <c r="A46" s="4" t="s">
        <v>81</v>
      </c>
      <c r="B46" s="22" t="s">
        <v>82</v>
      </c>
      <c r="C46" s="56" t="s">
        <v>98</v>
      </c>
      <c r="D46" s="57"/>
      <c r="E46" s="57"/>
      <c r="F46" s="58"/>
      <c r="G46" s="12"/>
      <c r="H46" s="26"/>
      <c r="I46" s="26"/>
    </row>
    <row r="47" spans="1:9" ht="15.75">
      <c r="A47" s="4" t="s">
        <v>12</v>
      </c>
      <c r="B47" s="22" t="s">
        <v>83</v>
      </c>
      <c r="C47" s="56" t="s">
        <v>83</v>
      </c>
      <c r="D47" s="57"/>
      <c r="E47" s="57"/>
      <c r="F47" s="58"/>
      <c r="G47" s="12"/>
      <c r="H47" s="26"/>
      <c r="I47" s="26"/>
    </row>
    <row r="48" spans="1:9" ht="15.75">
      <c r="A48" s="4" t="s">
        <v>84</v>
      </c>
      <c r="B48" s="22" t="s">
        <v>85</v>
      </c>
      <c r="C48" s="56" t="s">
        <v>99</v>
      </c>
      <c r="D48" s="57"/>
      <c r="E48" s="57"/>
      <c r="F48" s="58"/>
      <c r="G48" s="12"/>
      <c r="H48" s="26"/>
      <c r="I48" s="26"/>
    </row>
    <row r="49" spans="1:9" ht="15.75">
      <c r="A49" s="13" t="s">
        <v>28</v>
      </c>
      <c r="B49" s="14" t="s">
        <v>29</v>
      </c>
      <c r="C49" s="49" t="s">
        <v>29</v>
      </c>
      <c r="D49" s="50"/>
      <c r="E49" s="50"/>
      <c r="F49" s="51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59" t="s">
        <v>44</v>
      </c>
      <c r="D50" s="53"/>
      <c r="E50" s="53"/>
      <c r="F50" s="54"/>
      <c r="G50" s="17"/>
      <c r="H50" s="26"/>
      <c r="I50" s="26"/>
    </row>
    <row r="51" spans="1:9" ht="15.75">
      <c r="A51" s="13" t="s">
        <v>31</v>
      </c>
      <c r="B51" s="14" t="s">
        <v>86</v>
      </c>
      <c r="C51" s="49" t="s">
        <v>86</v>
      </c>
      <c r="D51" s="50"/>
      <c r="E51" s="50"/>
      <c r="F51" s="51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52" t="s">
        <v>32</v>
      </c>
      <c r="D52" s="53"/>
      <c r="E52" s="53"/>
      <c r="F52" s="54"/>
      <c r="G52" s="17"/>
      <c r="H52" s="28">
        <v>38256</v>
      </c>
      <c r="I52" s="26">
        <v>22720</v>
      </c>
    </row>
    <row r="53" spans="1:9" ht="15.75">
      <c r="A53" s="13" t="s">
        <v>10</v>
      </c>
      <c r="B53" s="13" t="s">
        <v>34</v>
      </c>
      <c r="C53" s="55" t="s">
        <v>34</v>
      </c>
      <c r="D53" s="50"/>
      <c r="E53" s="50"/>
      <c r="F53" s="51"/>
      <c r="G53" s="17"/>
      <c r="H53" s="26"/>
      <c r="I53" s="26"/>
    </row>
    <row r="54" spans="1:9" ht="15.75">
      <c r="A54" s="13" t="s">
        <v>87</v>
      </c>
      <c r="B54" s="14" t="s">
        <v>35</v>
      </c>
      <c r="C54" s="49" t="s">
        <v>35</v>
      </c>
      <c r="D54" s="50"/>
      <c r="E54" s="50"/>
      <c r="F54" s="51"/>
      <c r="G54" s="17"/>
      <c r="H54" s="28">
        <v>38256</v>
      </c>
      <c r="I54" s="30">
        <v>22720</v>
      </c>
    </row>
    <row r="55" spans="1:9" ht="15.75">
      <c r="A55" s="4" t="s">
        <v>10</v>
      </c>
      <c r="B55" s="22" t="s">
        <v>88</v>
      </c>
      <c r="C55" s="56" t="s">
        <v>88</v>
      </c>
      <c r="D55" s="57"/>
      <c r="E55" s="57"/>
      <c r="F55" s="58"/>
      <c r="G55" s="12"/>
      <c r="H55" s="26"/>
      <c r="I55" s="30"/>
    </row>
    <row r="56" spans="1:9" ht="15.75">
      <c r="A56" s="4" t="s">
        <v>12</v>
      </c>
      <c r="B56" s="22" t="s">
        <v>89</v>
      </c>
      <c r="C56" s="56" t="s">
        <v>89</v>
      </c>
      <c r="D56" s="57"/>
      <c r="E56" s="57"/>
      <c r="F56" s="58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45" t="s">
        <v>104</v>
      </c>
      <c r="D58" s="46"/>
      <c r="E58" s="10"/>
      <c r="F58" s="9"/>
      <c r="G58" s="7"/>
      <c r="I58" s="8" t="s">
        <v>105</v>
      </c>
    </row>
    <row r="59" spans="2:9" s="15" customFormat="1" ht="34.5" customHeight="1">
      <c r="B59" s="19"/>
      <c r="C59" s="47" t="s">
        <v>36</v>
      </c>
      <c r="D59" s="48"/>
      <c r="G59" s="20" t="s">
        <v>38</v>
      </c>
      <c r="I59" s="21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1"/>
  <sheetViews>
    <sheetView zoomScalePageLayoutView="0" workbookViewId="0" topLeftCell="A1">
      <selection activeCell="H14" sqref="H14"/>
    </sheetView>
  </sheetViews>
  <sheetFormatPr defaultColWidth="9.140625" defaultRowHeight="12.75"/>
  <sheetData>
    <row r="4" ht="12.75">
      <c r="B4" t="s">
        <v>109</v>
      </c>
    </row>
    <row r="6" spans="2:6" ht="12.75">
      <c r="B6">
        <v>1608.75</v>
      </c>
      <c r="D6">
        <v>25374.85</v>
      </c>
      <c r="F6">
        <v>19120.76</v>
      </c>
    </row>
    <row r="7" spans="2:4" ht="12.75">
      <c r="B7">
        <v>965.35</v>
      </c>
      <c r="D7">
        <v>2439.9</v>
      </c>
    </row>
    <row r="8" spans="2:4" ht="12.75">
      <c r="B8">
        <v>673980.05</v>
      </c>
      <c r="D8">
        <v>224814.18</v>
      </c>
    </row>
    <row r="11" spans="2:6" ht="12.75">
      <c r="B11">
        <f>SUM(B6:B10)</f>
        <v>676554.15</v>
      </c>
      <c r="D11">
        <f>SUM(D6:D10)</f>
        <v>252628.93</v>
      </c>
      <c r="F11">
        <f>SUM(F6:F10)</f>
        <v>19120.76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37">
      <selection activeCell="K29" sqref="K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71" t="s">
        <v>46</v>
      </c>
      <c r="B4" s="69"/>
      <c r="C4" s="69"/>
      <c r="D4" s="69"/>
      <c r="E4" s="69"/>
      <c r="F4" s="69"/>
      <c r="G4" s="69"/>
      <c r="H4" s="69"/>
      <c r="I4" s="69"/>
    </row>
    <row r="5" spans="1:9" ht="15.75">
      <c r="A5" s="72" t="s">
        <v>45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73" t="s">
        <v>102</v>
      </c>
      <c r="B6" s="69"/>
      <c r="C6" s="69"/>
      <c r="D6" s="69"/>
      <c r="E6" s="69"/>
      <c r="F6" s="69"/>
      <c r="G6" s="69"/>
      <c r="H6" s="69"/>
      <c r="I6" s="69"/>
    </row>
    <row r="7" spans="1:9" ht="15">
      <c r="A7" s="65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65" t="s">
        <v>103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65" t="s">
        <v>48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65" t="s">
        <v>47</v>
      </c>
      <c r="B10" s="69"/>
      <c r="C10" s="69"/>
      <c r="D10" s="69"/>
      <c r="E10" s="69"/>
      <c r="F10" s="69"/>
      <c r="G10" s="69"/>
      <c r="H10" s="69"/>
      <c r="I10" s="69"/>
    </row>
    <row r="11" spans="1:9" ht="15">
      <c r="A11" s="70"/>
      <c r="B11" s="48"/>
      <c r="C11" s="48"/>
      <c r="D11" s="48"/>
      <c r="E11" s="48"/>
      <c r="F11" s="48"/>
      <c r="G11" s="48"/>
      <c r="H11" s="48"/>
      <c r="I11" s="48"/>
    </row>
    <row r="12" spans="1:9" ht="15">
      <c r="A12" s="65" t="s">
        <v>1</v>
      </c>
      <c r="B12" s="48"/>
      <c r="C12" s="48"/>
      <c r="D12" s="48"/>
      <c r="E12" s="48"/>
      <c r="F12" s="48"/>
      <c r="G12" s="48"/>
      <c r="H12" s="48"/>
      <c r="I12" s="48"/>
    </row>
    <row r="13" spans="1:9" ht="15">
      <c r="A13" s="65"/>
      <c r="B13" s="48"/>
      <c r="C13" s="48"/>
      <c r="D13" s="48"/>
      <c r="E13" s="48"/>
      <c r="F13" s="48"/>
      <c r="G13" s="48"/>
      <c r="H13" s="48"/>
      <c r="I13" s="48"/>
    </row>
    <row r="14" spans="1:9" ht="15">
      <c r="A14" s="65" t="s">
        <v>115</v>
      </c>
      <c r="B14" s="48"/>
      <c r="C14" s="48"/>
      <c r="D14" s="48"/>
      <c r="E14" s="48"/>
      <c r="F14" s="48"/>
      <c r="G14" s="48"/>
      <c r="H14" s="48"/>
      <c r="I14" s="48"/>
    </row>
    <row r="15" spans="1:9" ht="15">
      <c r="A15" s="65" t="s">
        <v>116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65" t="s">
        <v>2</v>
      </c>
      <c r="B16" s="48"/>
      <c r="C16" s="48"/>
      <c r="D16" s="48"/>
      <c r="E16" s="48"/>
      <c r="F16" s="48"/>
      <c r="G16" s="48"/>
      <c r="H16" s="48"/>
      <c r="I16" s="48"/>
    </row>
    <row r="17" spans="1:9" s="15" customFormat="1" ht="15">
      <c r="A17" s="66" t="s">
        <v>114</v>
      </c>
      <c r="B17" s="48"/>
      <c r="C17" s="48"/>
      <c r="D17" s="48"/>
      <c r="E17" s="48"/>
      <c r="F17" s="48"/>
      <c r="G17" s="48"/>
      <c r="H17" s="48"/>
      <c r="I17" s="48"/>
    </row>
    <row r="18" spans="1:9" s="16" customFormat="1" ht="49.5" customHeight="1">
      <c r="A18" s="67" t="s">
        <v>4</v>
      </c>
      <c r="B18" s="67"/>
      <c r="C18" s="67" t="s">
        <v>5</v>
      </c>
      <c r="D18" s="61"/>
      <c r="E18" s="61"/>
      <c r="F18" s="61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64" t="s">
        <v>106</v>
      </c>
      <c r="D19" s="68"/>
      <c r="E19" s="68"/>
      <c r="F19" s="68"/>
      <c r="G19" s="13"/>
      <c r="H19" s="24"/>
      <c r="I19" s="31"/>
    </row>
    <row r="20" spans="1:9" ht="15.75">
      <c r="A20" s="2" t="s">
        <v>10</v>
      </c>
      <c r="B20" s="22" t="s">
        <v>11</v>
      </c>
      <c r="C20" s="63" t="s">
        <v>11</v>
      </c>
      <c r="D20" s="63"/>
      <c r="E20" s="63"/>
      <c r="F20" s="63"/>
      <c r="G20" s="22"/>
      <c r="H20" s="24">
        <f>SUM(H21:H26)</f>
        <v>648529.8</v>
      </c>
      <c r="I20" s="33">
        <f>SUM(I21:I26)</f>
        <v>646167.1686746987</v>
      </c>
    </row>
    <row r="21" spans="1:9" ht="15.75">
      <c r="A21" s="2" t="s">
        <v>49</v>
      </c>
      <c r="B21" s="22" t="s">
        <v>50</v>
      </c>
      <c r="C21" s="63" t="s">
        <v>50</v>
      </c>
      <c r="D21" s="63"/>
      <c r="E21" s="63"/>
      <c r="F21" s="63"/>
      <c r="G21" s="37">
        <v>14</v>
      </c>
      <c r="H21" s="27">
        <v>475145.03</v>
      </c>
      <c r="I21" s="34">
        <f>1609485/3.4528</f>
        <v>466139.07553290087</v>
      </c>
    </row>
    <row r="22" spans="1:9" ht="15.75">
      <c r="A22" s="2" t="s">
        <v>51</v>
      </c>
      <c r="B22" s="4" t="s">
        <v>52</v>
      </c>
      <c r="C22" s="60" t="s">
        <v>52</v>
      </c>
      <c r="D22" s="60"/>
      <c r="E22" s="60"/>
      <c r="F22" s="60"/>
      <c r="G22" s="37">
        <v>15</v>
      </c>
      <c r="H22" s="25">
        <v>144234.81</v>
      </c>
      <c r="I22" s="35">
        <f>454167/3.4528</f>
        <v>131535.85495829472</v>
      </c>
    </row>
    <row r="23" spans="1:9" ht="15.75">
      <c r="A23" s="2" t="s">
        <v>53</v>
      </c>
      <c r="B23" s="22" t="s">
        <v>54</v>
      </c>
      <c r="C23" s="60" t="s">
        <v>54</v>
      </c>
      <c r="D23" s="60"/>
      <c r="E23" s="60"/>
      <c r="F23" s="60"/>
      <c r="G23" s="37">
        <v>18</v>
      </c>
      <c r="H23" s="25"/>
      <c r="I23" s="25"/>
    </row>
    <row r="24" spans="1:9" ht="15.75">
      <c r="A24" s="2" t="s">
        <v>55</v>
      </c>
      <c r="B24" s="4" t="s">
        <v>56</v>
      </c>
      <c r="C24" s="60" t="s">
        <v>56</v>
      </c>
      <c r="D24" s="60"/>
      <c r="E24" s="60"/>
      <c r="F24" s="60"/>
      <c r="G24" s="37">
        <v>16</v>
      </c>
      <c r="H24" s="25">
        <v>8949.96</v>
      </c>
      <c r="I24" s="35">
        <f>105434/3.4528</f>
        <v>30535.797034291012</v>
      </c>
    </row>
    <row r="25" spans="1:9" ht="15.75">
      <c r="A25" s="2" t="s">
        <v>12</v>
      </c>
      <c r="B25" s="22" t="s">
        <v>13</v>
      </c>
      <c r="C25" s="60" t="s">
        <v>13</v>
      </c>
      <c r="D25" s="60"/>
      <c r="E25" s="60"/>
      <c r="F25" s="60"/>
      <c r="G25" s="38"/>
      <c r="H25" s="25"/>
      <c r="I25" s="25"/>
    </row>
    <row r="26" spans="1:9" ht="15.75">
      <c r="A26" s="2" t="s">
        <v>14</v>
      </c>
      <c r="B26" s="22" t="s">
        <v>15</v>
      </c>
      <c r="C26" s="60" t="s">
        <v>15</v>
      </c>
      <c r="D26" s="60"/>
      <c r="E26" s="60"/>
      <c r="F26" s="60"/>
      <c r="G26" s="37">
        <v>17</v>
      </c>
      <c r="H26" s="24">
        <v>20200</v>
      </c>
      <c r="I26" s="33">
        <f>SUM(I27)</f>
        <v>17956.441149212234</v>
      </c>
    </row>
    <row r="27" spans="1:9" ht="15.75">
      <c r="A27" s="2" t="s">
        <v>57</v>
      </c>
      <c r="B27" s="4" t="s">
        <v>16</v>
      </c>
      <c r="C27" s="60" t="s">
        <v>16</v>
      </c>
      <c r="D27" s="60"/>
      <c r="E27" s="60"/>
      <c r="F27" s="60"/>
      <c r="G27" s="37"/>
      <c r="H27" s="25">
        <v>20200</v>
      </c>
      <c r="I27" s="35">
        <f>62000/3.4528</f>
        <v>17956.441149212234</v>
      </c>
    </row>
    <row r="28" spans="1:9" ht="15.75">
      <c r="A28" s="2" t="s">
        <v>58</v>
      </c>
      <c r="B28" s="4" t="s">
        <v>17</v>
      </c>
      <c r="C28" s="60" t="s">
        <v>17</v>
      </c>
      <c r="D28" s="60"/>
      <c r="E28" s="60"/>
      <c r="F28" s="60"/>
      <c r="G28" s="37"/>
      <c r="H28" s="25"/>
      <c r="I28" s="25"/>
    </row>
    <row r="29" spans="1:9" ht="15.75">
      <c r="A29" s="3" t="s">
        <v>18</v>
      </c>
      <c r="B29" s="13" t="s">
        <v>19</v>
      </c>
      <c r="C29" s="64" t="s">
        <v>19</v>
      </c>
      <c r="D29" s="64"/>
      <c r="E29" s="64"/>
      <c r="F29" s="64"/>
      <c r="G29" s="39"/>
      <c r="H29" s="24">
        <f>SUM(H30:H42)</f>
        <v>-644794.04</v>
      </c>
      <c r="I29" s="33">
        <f>SUM(I30:I42)</f>
        <v>-642851.5987025024</v>
      </c>
    </row>
    <row r="30" spans="1:9" ht="15.75">
      <c r="A30" s="2" t="s">
        <v>10</v>
      </c>
      <c r="B30" s="22" t="s">
        <v>59</v>
      </c>
      <c r="C30" s="60" t="s">
        <v>101</v>
      </c>
      <c r="D30" s="62"/>
      <c r="E30" s="62"/>
      <c r="F30" s="62"/>
      <c r="G30" s="37">
        <v>19</v>
      </c>
      <c r="H30" s="25">
        <v>-540624.9</v>
      </c>
      <c r="I30" s="35">
        <f>+(-1852318/3.4528)</f>
        <v>-536468.373493976</v>
      </c>
    </row>
    <row r="31" spans="1:9" ht="15.75">
      <c r="A31" s="2" t="s">
        <v>60</v>
      </c>
      <c r="B31" s="22" t="s">
        <v>61</v>
      </c>
      <c r="C31" s="60" t="s">
        <v>90</v>
      </c>
      <c r="D31" s="62"/>
      <c r="E31" s="62"/>
      <c r="F31" s="62"/>
      <c r="G31" s="37">
        <v>20</v>
      </c>
      <c r="H31" s="25">
        <v>-23105.63</v>
      </c>
      <c r="I31" s="35">
        <f>+(-90857/3.4528)</f>
        <v>-26314.006024096387</v>
      </c>
    </row>
    <row r="32" spans="1:9" ht="15.75">
      <c r="A32" s="2" t="s">
        <v>14</v>
      </c>
      <c r="B32" s="22" t="s">
        <v>62</v>
      </c>
      <c r="C32" s="60" t="s">
        <v>91</v>
      </c>
      <c r="D32" s="62"/>
      <c r="E32" s="62"/>
      <c r="F32" s="62"/>
      <c r="G32" s="37">
        <v>21</v>
      </c>
      <c r="H32" s="25">
        <v>-27339.88</v>
      </c>
      <c r="I32" s="35">
        <f>+(-118829/3.4528)</f>
        <v>-34415.25718257646</v>
      </c>
    </row>
    <row r="33" spans="1:9" ht="15.75">
      <c r="A33" s="2" t="s">
        <v>22</v>
      </c>
      <c r="B33" s="22" t="s">
        <v>63</v>
      </c>
      <c r="C33" s="63" t="s">
        <v>92</v>
      </c>
      <c r="D33" s="62"/>
      <c r="E33" s="62"/>
      <c r="F33" s="62"/>
      <c r="G33" s="37"/>
      <c r="H33" s="25"/>
      <c r="I33" s="25"/>
    </row>
    <row r="34" spans="1:9" ht="15.75">
      <c r="A34" s="2" t="s">
        <v>64</v>
      </c>
      <c r="B34" s="22" t="s">
        <v>65</v>
      </c>
      <c r="C34" s="63" t="s">
        <v>93</v>
      </c>
      <c r="D34" s="62"/>
      <c r="E34" s="62"/>
      <c r="F34" s="62"/>
      <c r="G34" s="37"/>
      <c r="H34" s="25"/>
      <c r="I34" s="25"/>
    </row>
    <row r="35" spans="1:9" ht="15.75">
      <c r="A35" s="2" t="s">
        <v>66</v>
      </c>
      <c r="B35" s="22" t="s">
        <v>67</v>
      </c>
      <c r="C35" s="63" t="s">
        <v>94</v>
      </c>
      <c r="D35" s="62"/>
      <c r="E35" s="62"/>
      <c r="F35" s="62"/>
      <c r="G35" s="37">
        <v>22</v>
      </c>
      <c r="H35" s="25">
        <v>-1021.86</v>
      </c>
      <c r="I35" s="35">
        <f>+(-3024/3.4528)</f>
        <v>-875.8109360519</v>
      </c>
    </row>
    <row r="36" spans="1:9" ht="15.75">
      <c r="A36" s="2" t="s">
        <v>68</v>
      </c>
      <c r="B36" s="22" t="s">
        <v>69</v>
      </c>
      <c r="C36" s="63" t="s">
        <v>95</v>
      </c>
      <c r="D36" s="62"/>
      <c r="E36" s="62"/>
      <c r="F36" s="62"/>
      <c r="G36" s="37">
        <v>24</v>
      </c>
      <c r="H36" s="25">
        <v>-3023.18</v>
      </c>
      <c r="I36" s="35">
        <f>+(-6627/3.4528)</f>
        <v>-1919.3118628359593</v>
      </c>
    </row>
    <row r="37" spans="1:9" ht="15.75">
      <c r="A37" s="2" t="s">
        <v>70</v>
      </c>
      <c r="B37" s="22" t="s">
        <v>20</v>
      </c>
      <c r="C37" s="60" t="s">
        <v>20</v>
      </c>
      <c r="D37" s="62"/>
      <c r="E37" s="62"/>
      <c r="F37" s="62"/>
      <c r="G37" s="37"/>
      <c r="H37" s="25"/>
      <c r="I37" s="25"/>
    </row>
    <row r="38" spans="1:9" ht="15.75">
      <c r="A38" s="2" t="s">
        <v>71</v>
      </c>
      <c r="B38" s="22" t="s">
        <v>72</v>
      </c>
      <c r="C38" s="63" t="s">
        <v>72</v>
      </c>
      <c r="D38" s="62"/>
      <c r="E38" s="62"/>
      <c r="F38" s="62"/>
      <c r="G38" s="37">
        <v>25</v>
      </c>
      <c r="H38" s="25">
        <v>-37530.62</v>
      </c>
      <c r="I38" s="35">
        <f>(-108206/3.4528)</f>
        <v>-31338.62372567192</v>
      </c>
    </row>
    <row r="39" spans="1:9" ht="15.75" customHeight="1">
      <c r="A39" s="2" t="s">
        <v>73</v>
      </c>
      <c r="B39" s="22" t="s">
        <v>21</v>
      </c>
      <c r="C39" s="60" t="s">
        <v>40</v>
      </c>
      <c r="D39" s="61"/>
      <c r="E39" s="61"/>
      <c r="F39" s="61"/>
      <c r="G39" s="37"/>
      <c r="H39" s="25"/>
      <c r="I39" s="25"/>
    </row>
    <row r="40" spans="1:9" ht="15.75" customHeight="1">
      <c r="A40" s="2" t="s">
        <v>74</v>
      </c>
      <c r="B40" s="22" t="s">
        <v>75</v>
      </c>
      <c r="C40" s="60" t="s">
        <v>96</v>
      </c>
      <c r="D40" s="62"/>
      <c r="E40" s="62"/>
      <c r="F40" s="62"/>
      <c r="G40" s="38"/>
      <c r="H40" s="25"/>
      <c r="I40" s="25"/>
    </row>
    <row r="41" spans="1:9" ht="15.75">
      <c r="A41" s="2" t="s">
        <v>76</v>
      </c>
      <c r="B41" s="22" t="s">
        <v>77</v>
      </c>
      <c r="C41" s="60" t="s">
        <v>41</v>
      </c>
      <c r="D41" s="62"/>
      <c r="E41" s="62"/>
      <c r="F41" s="62"/>
      <c r="G41" s="38"/>
      <c r="H41" s="25"/>
      <c r="I41" s="25"/>
    </row>
    <row r="42" spans="1:9" ht="15.75">
      <c r="A42" s="2" t="s">
        <v>78</v>
      </c>
      <c r="B42" s="22" t="s">
        <v>79</v>
      </c>
      <c r="C42" s="60" t="s">
        <v>97</v>
      </c>
      <c r="D42" s="62"/>
      <c r="E42" s="62"/>
      <c r="F42" s="62"/>
      <c r="G42" s="37">
        <v>23</v>
      </c>
      <c r="H42" s="25">
        <v>-12147.97</v>
      </c>
      <c r="I42" s="35">
        <f>+(-39777/3.4528)</f>
        <v>-11520.21547729379</v>
      </c>
    </row>
    <row r="43" spans="1:9" ht="15.75">
      <c r="A43" s="2" t="s">
        <v>80</v>
      </c>
      <c r="B43" s="22" t="s">
        <v>23</v>
      </c>
      <c r="C43" s="56" t="s">
        <v>42</v>
      </c>
      <c r="D43" s="57"/>
      <c r="E43" s="57"/>
      <c r="F43" s="58"/>
      <c r="G43" s="37"/>
      <c r="H43" s="26"/>
      <c r="I43" s="44"/>
    </row>
    <row r="44" spans="1:9" ht="15.75">
      <c r="A44" s="13" t="s">
        <v>24</v>
      </c>
      <c r="B44" s="14" t="s">
        <v>25</v>
      </c>
      <c r="C44" s="49" t="s">
        <v>25</v>
      </c>
      <c r="D44" s="50"/>
      <c r="E44" s="50"/>
      <c r="F44" s="51"/>
      <c r="G44" s="39"/>
      <c r="H44" s="29">
        <f>SUM(H20+H29)</f>
        <v>3735.7600000000093</v>
      </c>
      <c r="I44" s="36">
        <f>SUM(I20+I29)</f>
        <v>3315.5699721962446</v>
      </c>
    </row>
    <row r="45" spans="1:9" ht="15.75">
      <c r="A45" s="13" t="s">
        <v>26</v>
      </c>
      <c r="B45" s="13" t="s">
        <v>27</v>
      </c>
      <c r="C45" s="55" t="s">
        <v>27</v>
      </c>
      <c r="D45" s="50"/>
      <c r="E45" s="50"/>
      <c r="F45" s="51"/>
      <c r="G45" s="40"/>
      <c r="H45" s="26"/>
      <c r="I45" s="44"/>
    </row>
    <row r="46" spans="1:9" ht="15.75">
      <c r="A46" s="4" t="s">
        <v>81</v>
      </c>
      <c r="B46" s="22" t="s">
        <v>82</v>
      </c>
      <c r="C46" s="56" t="s">
        <v>98</v>
      </c>
      <c r="D46" s="57"/>
      <c r="E46" s="57"/>
      <c r="F46" s="58"/>
      <c r="G46" s="41"/>
      <c r="H46" s="26"/>
      <c r="I46" s="44"/>
    </row>
    <row r="47" spans="1:9" ht="15.75">
      <c r="A47" s="4" t="s">
        <v>12</v>
      </c>
      <c r="B47" s="22" t="s">
        <v>83</v>
      </c>
      <c r="C47" s="56" t="s">
        <v>83</v>
      </c>
      <c r="D47" s="57"/>
      <c r="E47" s="57"/>
      <c r="F47" s="58"/>
      <c r="G47" s="41"/>
      <c r="H47" s="26"/>
      <c r="I47" s="44"/>
    </row>
    <row r="48" spans="1:9" ht="15.75">
      <c r="A48" s="4" t="s">
        <v>84</v>
      </c>
      <c r="B48" s="22" t="s">
        <v>85</v>
      </c>
      <c r="C48" s="56" t="s">
        <v>99</v>
      </c>
      <c r="D48" s="57"/>
      <c r="E48" s="57"/>
      <c r="F48" s="58"/>
      <c r="G48" s="41"/>
      <c r="H48" s="26"/>
      <c r="I48" s="44"/>
    </row>
    <row r="49" spans="1:9" ht="15.75">
      <c r="A49" s="13" t="s">
        <v>28</v>
      </c>
      <c r="B49" s="14" t="s">
        <v>29</v>
      </c>
      <c r="C49" s="49" t="s">
        <v>29</v>
      </c>
      <c r="D49" s="50"/>
      <c r="E49" s="50"/>
      <c r="F49" s="51"/>
      <c r="G49" s="40"/>
      <c r="H49" s="26"/>
      <c r="I49" s="44"/>
    </row>
    <row r="50" spans="1:9" ht="30" customHeight="1">
      <c r="A50" s="13" t="s">
        <v>30</v>
      </c>
      <c r="B50" s="14" t="s">
        <v>44</v>
      </c>
      <c r="C50" s="59" t="s">
        <v>44</v>
      </c>
      <c r="D50" s="53"/>
      <c r="E50" s="53"/>
      <c r="F50" s="54"/>
      <c r="G50" s="40"/>
      <c r="H50" s="26"/>
      <c r="I50" s="44"/>
    </row>
    <row r="51" spans="1:9" ht="15.75">
      <c r="A51" s="13" t="s">
        <v>31</v>
      </c>
      <c r="B51" s="14" t="s">
        <v>86</v>
      </c>
      <c r="C51" s="49" t="s">
        <v>86</v>
      </c>
      <c r="D51" s="50"/>
      <c r="E51" s="50"/>
      <c r="F51" s="51"/>
      <c r="G51" s="40"/>
      <c r="H51" s="26"/>
      <c r="I51" s="44"/>
    </row>
    <row r="52" spans="1:9" ht="30" customHeight="1">
      <c r="A52" s="13" t="s">
        <v>33</v>
      </c>
      <c r="B52" s="13" t="s">
        <v>32</v>
      </c>
      <c r="C52" s="52" t="s">
        <v>32</v>
      </c>
      <c r="D52" s="53"/>
      <c r="E52" s="53"/>
      <c r="F52" s="54"/>
      <c r="G52" s="40"/>
      <c r="H52" s="28">
        <f>SUM(H44)</f>
        <v>3735.7600000000093</v>
      </c>
      <c r="I52" s="43">
        <f>SUM(I44)</f>
        <v>3315.5699721962446</v>
      </c>
    </row>
    <row r="53" spans="1:9" ht="15.75">
      <c r="A53" s="13" t="s">
        <v>10</v>
      </c>
      <c r="B53" s="13" t="s">
        <v>34</v>
      </c>
      <c r="C53" s="55" t="s">
        <v>34</v>
      </c>
      <c r="D53" s="50"/>
      <c r="E53" s="50"/>
      <c r="F53" s="51"/>
      <c r="G53" s="42"/>
      <c r="H53" s="26"/>
      <c r="I53" s="44"/>
    </row>
    <row r="54" spans="1:9" ht="15.75">
      <c r="A54" s="13" t="s">
        <v>87</v>
      </c>
      <c r="B54" s="14" t="s">
        <v>35</v>
      </c>
      <c r="C54" s="49" t="s">
        <v>35</v>
      </c>
      <c r="D54" s="50"/>
      <c r="E54" s="50"/>
      <c r="F54" s="51"/>
      <c r="G54" s="41">
        <v>26</v>
      </c>
      <c r="H54" s="28">
        <f>SUM(H44)</f>
        <v>3735.7600000000093</v>
      </c>
      <c r="I54" s="43">
        <f>SUM(I44)</f>
        <v>3315.5699721962446</v>
      </c>
    </row>
    <row r="55" spans="1:9" ht="15.75">
      <c r="A55" s="4" t="s">
        <v>10</v>
      </c>
      <c r="B55" s="22" t="s">
        <v>88</v>
      </c>
      <c r="C55" s="56" t="s">
        <v>88</v>
      </c>
      <c r="D55" s="57"/>
      <c r="E55" s="57"/>
      <c r="F55" s="58"/>
      <c r="G55" s="12"/>
      <c r="H55" s="26"/>
      <c r="I55" s="44"/>
    </row>
    <row r="56" spans="1:9" ht="15.75">
      <c r="A56" s="4" t="s">
        <v>12</v>
      </c>
      <c r="B56" s="22" t="s">
        <v>89</v>
      </c>
      <c r="C56" s="56" t="s">
        <v>89</v>
      </c>
      <c r="D56" s="57"/>
      <c r="E56" s="57"/>
      <c r="F56" s="58"/>
      <c r="G56" s="12"/>
      <c r="H56" s="26"/>
      <c r="I56" s="44"/>
    </row>
    <row r="57" spans="1:9" ht="12.75" hidden="1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74" t="s">
        <v>104</v>
      </c>
      <c r="D58" s="46"/>
      <c r="E58" s="10"/>
      <c r="F58" s="9"/>
      <c r="G58" s="7"/>
      <c r="I58" s="8" t="s">
        <v>105</v>
      </c>
    </row>
    <row r="59" spans="2:9" s="15" customFormat="1" ht="34.5" customHeight="1">
      <c r="B59" s="19"/>
      <c r="C59" s="47" t="s">
        <v>36</v>
      </c>
      <c r="D59" s="48"/>
      <c r="G59" s="20" t="s">
        <v>38</v>
      </c>
      <c r="I59" s="21" t="s">
        <v>37</v>
      </c>
    </row>
    <row r="61" spans="3:9" ht="31.5">
      <c r="C61" s="45" t="s">
        <v>112</v>
      </c>
      <c r="D61" s="46"/>
      <c r="E61" s="10"/>
      <c r="F61" s="9"/>
      <c r="G61" s="7"/>
      <c r="I61" s="8" t="s">
        <v>113</v>
      </c>
    </row>
    <row r="62" spans="3:9" ht="30">
      <c r="C62" s="47" t="s">
        <v>36</v>
      </c>
      <c r="D62" s="48"/>
      <c r="E62" s="15"/>
      <c r="F62" s="15"/>
      <c r="G62" s="20" t="s">
        <v>38</v>
      </c>
      <c r="H62" s="15"/>
      <c r="I62" s="21" t="s">
        <v>37</v>
      </c>
    </row>
  </sheetData>
  <sheetProtection/>
  <mergeCells count="58">
    <mergeCell ref="C61:D61"/>
    <mergeCell ref="C62:D62"/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2015-04-21T11:18:13Z</cp:lastPrinted>
  <dcterms:created xsi:type="dcterms:W3CDTF">1996-10-14T23:33:28Z</dcterms:created>
  <dcterms:modified xsi:type="dcterms:W3CDTF">2015-10-14T13:04:24Z</dcterms:modified>
  <cp:category/>
  <cp:version/>
  <cp:contentType/>
  <cp:contentStatus/>
</cp:coreProperties>
</file>